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5039\Downloads\Q3\S71\"/>
    </mc:Choice>
  </mc:AlternateContent>
  <xr:revisionPtr revIDLastSave="0" documentId="8_{FCDB3B5C-CF83-42ED-A4AB-A87472C870AC}" xr6:coauthVersionLast="47" xr6:coauthVersionMax="47" xr10:uidLastSave="{00000000-0000-0000-0000-000000000000}"/>
  <workbookProtection workbookAlgorithmName="SHA-512" workbookHashValue="fQAtE1gT1KpiW/CtTsiu6bHC0/3OviAjuEN7RpuOteuL469hVX1jtMZ/DTM4hT6Oc48fnTCxPNOLbnlULzdNSw==" workbookSaltValue="VSAXHDfTmUXQfxwZ3vmo1A==" workbookSpinCount="100000" lockStructure="1"/>
  <bookViews>
    <workbookView xWindow="-110" yWindow="-110" windowWidth="19420" windowHeight="11500" xr2:uid="{00000000-000D-0000-FFFF-FFFF00000000}"/>
  </bookViews>
  <sheets>
    <sheet name="DC21" sheetId="1" r:id="rId1"/>
    <sheet name="DC22" sheetId="2" r:id="rId2"/>
    <sheet name="DC23" sheetId="3" r:id="rId3"/>
    <sheet name="DC24" sheetId="4" r:id="rId4"/>
    <sheet name="DC25" sheetId="5" r:id="rId5"/>
    <sheet name="DC26" sheetId="6" r:id="rId6"/>
    <sheet name="DC27" sheetId="7" r:id="rId7"/>
    <sheet name="DC28" sheetId="8" r:id="rId8"/>
    <sheet name="DC29" sheetId="9" r:id="rId9"/>
    <sheet name="DC43" sheetId="10" r:id="rId10"/>
    <sheet name="ETH" sheetId="11" r:id="rId11"/>
    <sheet name="KZN212" sheetId="12" r:id="rId12"/>
    <sheet name="KZN213" sheetId="13" r:id="rId13"/>
    <sheet name="KZN214" sheetId="14" r:id="rId14"/>
    <sheet name="KZN216" sheetId="15" r:id="rId15"/>
    <sheet name="KZN221" sheetId="16" r:id="rId16"/>
    <sheet name="KZN222" sheetId="17" r:id="rId17"/>
    <sheet name="KZN223" sheetId="18" r:id="rId18"/>
    <sheet name="KZN224" sheetId="19" r:id="rId19"/>
    <sheet name="KZN225" sheetId="20" r:id="rId20"/>
    <sheet name="KZN226" sheetId="21" r:id="rId21"/>
    <sheet name="KZN227" sheetId="22" r:id="rId22"/>
    <sheet name="KZN235" sheetId="23" r:id="rId23"/>
    <sheet name="KZN237" sheetId="24" r:id="rId24"/>
    <sheet name="KZN238" sheetId="25" r:id="rId25"/>
    <sheet name="KZN241" sheetId="26" r:id="rId26"/>
    <sheet name="KZN242" sheetId="27" r:id="rId27"/>
    <sheet name="KZN244" sheetId="28" r:id="rId28"/>
    <sheet name="KZN245" sheetId="29" r:id="rId29"/>
    <sheet name="KZN252" sheetId="30" r:id="rId30"/>
    <sheet name="KZN253" sheetId="31" r:id="rId31"/>
    <sheet name="KZN254" sheetId="32" r:id="rId32"/>
    <sheet name="KZN261" sheetId="33" r:id="rId33"/>
    <sheet name="KZN262" sheetId="34" r:id="rId34"/>
    <sheet name="KZN263" sheetId="35" r:id="rId35"/>
    <sheet name="KZN265" sheetId="36" r:id="rId36"/>
    <sheet name="KZN266" sheetId="37" r:id="rId37"/>
    <sheet name="KZN271" sheetId="38" r:id="rId38"/>
    <sheet name="KZN272" sheetId="39" r:id="rId39"/>
    <sheet name="KZN275" sheetId="40" r:id="rId40"/>
    <sheet name="KZN276" sheetId="41" r:id="rId41"/>
    <sheet name="KZN281" sheetId="42" r:id="rId42"/>
    <sheet name="KZN282" sheetId="43" r:id="rId43"/>
    <sheet name="KZN284" sheetId="44" r:id="rId44"/>
    <sheet name="KZN285" sheetId="45" r:id="rId45"/>
    <sheet name="KZN286" sheetId="46" r:id="rId46"/>
    <sheet name="KZN291" sheetId="47" r:id="rId47"/>
    <sheet name="KZN292" sheetId="48" r:id="rId48"/>
    <sheet name="KZN293" sheetId="49" r:id="rId49"/>
    <sheet name="KZN294" sheetId="50" r:id="rId50"/>
    <sheet name="KZN433" sheetId="51" r:id="rId51"/>
    <sheet name="KZN434" sheetId="52" r:id="rId52"/>
    <sheet name="KZN435" sheetId="53" r:id="rId53"/>
    <sheet name="KZN436" sheetId="54" r:id="rId54"/>
  </sheets>
  <definedNames>
    <definedName name="_xlnm.Print_Area" localSheetId="0">'DC21'!$A$1:$X$78</definedName>
    <definedName name="_xlnm.Print_Area" localSheetId="1">'DC22'!$A$1:$X$78</definedName>
    <definedName name="_xlnm.Print_Area" localSheetId="2">'DC23'!$A$1:$X$78</definedName>
    <definedName name="_xlnm.Print_Area" localSheetId="3">'DC24'!$A$1:$X$78</definedName>
    <definedName name="_xlnm.Print_Area" localSheetId="4">'DC25'!$A$1:$X$78</definedName>
    <definedName name="_xlnm.Print_Area" localSheetId="5">'DC26'!$A$1:$X$78</definedName>
    <definedName name="_xlnm.Print_Area" localSheetId="6">'DC27'!$A$1:$X$78</definedName>
    <definedName name="_xlnm.Print_Area" localSheetId="7">'DC28'!$A$1:$X$78</definedName>
    <definedName name="_xlnm.Print_Area" localSheetId="8">'DC29'!$A$1:$X$78</definedName>
    <definedName name="_xlnm.Print_Area" localSheetId="9">'DC43'!$A$1:$X$78</definedName>
    <definedName name="_xlnm.Print_Area" localSheetId="10">ETH!$A$1:$X$78</definedName>
    <definedName name="_xlnm.Print_Area" localSheetId="11">'KZN212'!$A$1:$X$78</definedName>
    <definedName name="_xlnm.Print_Area" localSheetId="12">'KZN213'!$A$1:$X$78</definedName>
    <definedName name="_xlnm.Print_Area" localSheetId="13">'KZN214'!$A$1:$X$78</definedName>
    <definedName name="_xlnm.Print_Area" localSheetId="14">'KZN216'!$A$1:$X$78</definedName>
    <definedName name="_xlnm.Print_Area" localSheetId="15">'KZN221'!$A$1:$X$78</definedName>
    <definedName name="_xlnm.Print_Area" localSheetId="16">'KZN222'!$A$1:$X$78</definedName>
    <definedName name="_xlnm.Print_Area" localSheetId="17">'KZN223'!$A$1:$X$78</definedName>
    <definedName name="_xlnm.Print_Area" localSheetId="18">'KZN224'!$A$1:$X$78</definedName>
    <definedName name="_xlnm.Print_Area" localSheetId="19">'KZN225'!$A$1:$X$78</definedName>
    <definedName name="_xlnm.Print_Area" localSheetId="20">'KZN226'!$A$1:$X$78</definedName>
    <definedName name="_xlnm.Print_Area" localSheetId="21">'KZN227'!$A$1:$X$78</definedName>
    <definedName name="_xlnm.Print_Area" localSheetId="22">'KZN235'!$A$1:$X$78</definedName>
    <definedName name="_xlnm.Print_Area" localSheetId="23">'KZN237'!$A$1:$X$78</definedName>
    <definedName name="_xlnm.Print_Area" localSheetId="24">'KZN238'!$A$1:$X$78</definedName>
    <definedName name="_xlnm.Print_Area" localSheetId="25">'KZN241'!$A$1:$X$78</definedName>
    <definedName name="_xlnm.Print_Area" localSheetId="26">'KZN242'!$A$1:$X$78</definedName>
    <definedName name="_xlnm.Print_Area" localSheetId="27">'KZN244'!$A$1:$X$78</definedName>
    <definedName name="_xlnm.Print_Area" localSheetId="28">'KZN245'!$A$1:$X$78</definedName>
    <definedName name="_xlnm.Print_Area" localSheetId="29">'KZN252'!$A$1:$X$78</definedName>
    <definedName name="_xlnm.Print_Area" localSheetId="30">'KZN253'!$A$1:$X$78</definedName>
    <definedName name="_xlnm.Print_Area" localSheetId="31">'KZN254'!$A$1:$X$78</definedName>
    <definedName name="_xlnm.Print_Area" localSheetId="32">'KZN261'!$A$1:$X$78</definedName>
    <definedName name="_xlnm.Print_Area" localSheetId="33">'KZN262'!$A$1:$X$78</definedName>
    <definedName name="_xlnm.Print_Area" localSheetId="34">'KZN263'!$A$1:$X$78</definedName>
    <definedName name="_xlnm.Print_Area" localSheetId="35">'KZN265'!$A$1:$X$78</definedName>
    <definedName name="_xlnm.Print_Area" localSheetId="36">'KZN266'!$A$1:$X$78</definedName>
    <definedName name="_xlnm.Print_Area" localSheetId="37">'KZN271'!$A$1:$X$78</definedName>
    <definedName name="_xlnm.Print_Area" localSheetId="38">'KZN272'!$A$1:$X$78</definedName>
    <definedName name="_xlnm.Print_Area" localSheetId="39">'KZN275'!$A$1:$X$78</definedName>
    <definedName name="_xlnm.Print_Area" localSheetId="40">'KZN276'!$A$1:$X$78</definedName>
    <definedName name="_xlnm.Print_Area" localSheetId="41">'KZN281'!$A$1:$X$78</definedName>
    <definedName name="_xlnm.Print_Area" localSheetId="42">'KZN282'!$A$1:$X$78</definedName>
    <definedName name="_xlnm.Print_Area" localSheetId="43">'KZN284'!$A$1:$X$78</definedName>
    <definedName name="_xlnm.Print_Area" localSheetId="44">'KZN285'!$A$1:$X$78</definedName>
    <definedName name="_xlnm.Print_Area" localSheetId="45">'KZN286'!$A$1:$X$78</definedName>
    <definedName name="_xlnm.Print_Area" localSheetId="46">'KZN291'!$A$1:$X$78</definedName>
    <definedName name="_xlnm.Print_Area" localSheetId="47">'KZN292'!$A$1:$X$78</definedName>
    <definedName name="_xlnm.Print_Area" localSheetId="48">'KZN293'!$A$1:$X$78</definedName>
    <definedName name="_xlnm.Print_Area" localSheetId="49">'KZN294'!$A$1:$X$78</definedName>
    <definedName name="_xlnm.Print_Area" localSheetId="50">'KZN433'!$A$1:$X$78</definedName>
    <definedName name="_xlnm.Print_Area" localSheetId="51">'KZN434'!$A$1:$X$78</definedName>
    <definedName name="_xlnm.Print_Area" localSheetId="52">'KZN435'!$A$1:$X$78</definedName>
    <definedName name="_xlnm.Print_Area" localSheetId="53">'KZN436'!$A$1:$X$78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2" i="2" l="1"/>
  <c r="V62" i="2"/>
  <c r="W62" i="3"/>
  <c r="V62" i="3"/>
  <c r="W62" i="4"/>
  <c r="V62" i="4"/>
  <c r="W62" i="5"/>
  <c r="V62" i="5"/>
  <c r="W62" i="6"/>
  <c r="V62" i="6"/>
  <c r="W62" i="7"/>
  <c r="V62" i="7"/>
  <c r="W62" i="8"/>
  <c r="V62" i="8"/>
  <c r="W62" i="9"/>
  <c r="V62" i="9"/>
  <c r="W62" i="10"/>
  <c r="V62" i="10"/>
  <c r="W62" i="11"/>
  <c r="V62" i="11"/>
  <c r="W62" i="12"/>
  <c r="V62" i="12"/>
  <c r="W62" i="13"/>
  <c r="V62" i="13"/>
  <c r="W62" i="14"/>
  <c r="V62" i="14"/>
  <c r="W62" i="15"/>
  <c r="V62" i="15"/>
  <c r="W62" i="16"/>
  <c r="V62" i="16"/>
  <c r="W62" i="17"/>
  <c r="V62" i="17"/>
  <c r="W62" i="18"/>
  <c r="V62" i="18"/>
  <c r="W62" i="19"/>
  <c r="V62" i="19"/>
  <c r="W62" i="20"/>
  <c r="V62" i="20"/>
  <c r="W62" i="21"/>
  <c r="V62" i="21"/>
  <c r="W62" i="22"/>
  <c r="V62" i="22"/>
  <c r="W62" i="23"/>
  <c r="V62" i="23"/>
  <c r="W62" i="24"/>
  <c r="V62" i="24"/>
  <c r="W62" i="25"/>
  <c r="V62" i="25"/>
  <c r="W62" i="26"/>
  <c r="V62" i="26"/>
  <c r="W62" i="27"/>
  <c r="V62" i="27"/>
  <c r="W62" i="28"/>
  <c r="V62" i="28"/>
  <c r="W62" i="29"/>
  <c r="V62" i="29"/>
  <c r="W62" i="30"/>
  <c r="V62" i="30"/>
  <c r="W62" i="31"/>
  <c r="V62" i="31"/>
  <c r="W62" i="32"/>
  <c r="V62" i="32"/>
  <c r="W62" i="33"/>
  <c r="V62" i="33"/>
  <c r="W62" i="34"/>
  <c r="V62" i="34"/>
  <c r="W62" i="35"/>
  <c r="V62" i="35"/>
  <c r="W62" i="36"/>
  <c r="V62" i="36"/>
  <c r="W62" i="37"/>
  <c r="V62" i="37"/>
  <c r="W62" i="38"/>
  <c r="V62" i="38"/>
  <c r="W62" i="39"/>
  <c r="V62" i="39"/>
  <c r="W62" i="40"/>
  <c r="V62" i="40"/>
  <c r="W62" i="41"/>
  <c r="V62" i="41"/>
  <c r="W62" i="42"/>
  <c r="V62" i="42"/>
  <c r="W62" i="43"/>
  <c r="V62" i="43"/>
  <c r="W62" i="44"/>
  <c r="V62" i="44"/>
  <c r="W62" i="45"/>
  <c r="V62" i="45"/>
  <c r="W62" i="46"/>
  <c r="V62" i="46"/>
  <c r="W62" i="47"/>
  <c r="V62" i="47"/>
  <c r="W62" i="48"/>
  <c r="V62" i="48"/>
  <c r="W62" i="49"/>
  <c r="V62" i="49"/>
  <c r="W62" i="50"/>
  <c r="V62" i="50"/>
  <c r="W62" i="51"/>
  <c r="V62" i="51"/>
  <c r="W62" i="52"/>
  <c r="V62" i="52"/>
  <c r="W62" i="53"/>
  <c r="V62" i="53"/>
  <c r="W62" i="54"/>
  <c r="V62" i="54"/>
  <c r="W62" i="1"/>
  <c r="V62" i="1"/>
  <c r="O62" i="2"/>
  <c r="N62" i="2"/>
  <c r="M62" i="2"/>
  <c r="L62" i="2"/>
  <c r="K62" i="2"/>
  <c r="J62" i="2"/>
  <c r="R62" i="2" s="1"/>
  <c r="I62" i="2"/>
  <c r="H62" i="2"/>
  <c r="G62" i="2"/>
  <c r="F62" i="2"/>
  <c r="D62" i="2"/>
  <c r="C62" i="2"/>
  <c r="B62" i="2"/>
  <c r="O62" i="3"/>
  <c r="N62" i="3"/>
  <c r="M62" i="3"/>
  <c r="L62" i="3"/>
  <c r="K62" i="3"/>
  <c r="S62" i="3" s="1"/>
  <c r="J62" i="3"/>
  <c r="R62" i="3" s="1"/>
  <c r="I62" i="3"/>
  <c r="H62" i="3"/>
  <c r="G62" i="3"/>
  <c r="F62" i="3"/>
  <c r="D62" i="3"/>
  <c r="C62" i="3"/>
  <c r="B62" i="3"/>
  <c r="O62" i="4"/>
  <c r="N62" i="4"/>
  <c r="M62" i="4"/>
  <c r="L62" i="4"/>
  <c r="K62" i="4"/>
  <c r="J62" i="4"/>
  <c r="I62" i="4"/>
  <c r="H62" i="4"/>
  <c r="G62" i="4"/>
  <c r="F62" i="4"/>
  <c r="D62" i="4"/>
  <c r="C62" i="4"/>
  <c r="B62" i="4"/>
  <c r="O62" i="5"/>
  <c r="N62" i="5"/>
  <c r="M62" i="5"/>
  <c r="L62" i="5"/>
  <c r="K62" i="5"/>
  <c r="S62" i="5" s="1"/>
  <c r="J62" i="5"/>
  <c r="R62" i="5" s="1"/>
  <c r="I62" i="5"/>
  <c r="H62" i="5"/>
  <c r="G62" i="5"/>
  <c r="F62" i="5"/>
  <c r="D62" i="5"/>
  <c r="C62" i="5"/>
  <c r="B62" i="5"/>
  <c r="O62" i="6"/>
  <c r="N62" i="6"/>
  <c r="M62" i="6"/>
  <c r="L62" i="6"/>
  <c r="K62" i="6"/>
  <c r="S62" i="6" s="1"/>
  <c r="J62" i="6"/>
  <c r="R62" i="6" s="1"/>
  <c r="I62" i="6"/>
  <c r="H62" i="6"/>
  <c r="G62" i="6"/>
  <c r="F62" i="6"/>
  <c r="D62" i="6"/>
  <c r="C62" i="6"/>
  <c r="B62" i="6"/>
  <c r="O62" i="7"/>
  <c r="N62" i="7"/>
  <c r="M62" i="7"/>
  <c r="L62" i="7"/>
  <c r="K62" i="7"/>
  <c r="J62" i="7"/>
  <c r="I62" i="7"/>
  <c r="H62" i="7"/>
  <c r="G62" i="7"/>
  <c r="F62" i="7"/>
  <c r="D62" i="7"/>
  <c r="C62" i="7"/>
  <c r="B62" i="7"/>
  <c r="O62" i="8"/>
  <c r="N62" i="8"/>
  <c r="M62" i="8"/>
  <c r="L62" i="8"/>
  <c r="K62" i="8"/>
  <c r="S62" i="8" s="1"/>
  <c r="J62" i="8"/>
  <c r="R62" i="8" s="1"/>
  <c r="I62" i="8"/>
  <c r="H62" i="8"/>
  <c r="G62" i="8"/>
  <c r="F62" i="8"/>
  <c r="D62" i="8"/>
  <c r="C62" i="8"/>
  <c r="B62" i="8"/>
  <c r="O62" i="9"/>
  <c r="N62" i="9"/>
  <c r="M62" i="9"/>
  <c r="L62" i="9"/>
  <c r="K62" i="9"/>
  <c r="S62" i="9" s="1"/>
  <c r="J62" i="9"/>
  <c r="R62" i="9" s="1"/>
  <c r="I62" i="9"/>
  <c r="H62" i="9"/>
  <c r="G62" i="9"/>
  <c r="F62" i="9"/>
  <c r="D62" i="9"/>
  <c r="C62" i="9"/>
  <c r="B62" i="9"/>
  <c r="O62" i="10"/>
  <c r="N62" i="10"/>
  <c r="M62" i="10"/>
  <c r="L62" i="10"/>
  <c r="K62" i="10"/>
  <c r="S62" i="10" s="1"/>
  <c r="J62" i="10"/>
  <c r="R62" i="10" s="1"/>
  <c r="I62" i="10"/>
  <c r="H62" i="10"/>
  <c r="G62" i="10"/>
  <c r="F62" i="10"/>
  <c r="D62" i="10"/>
  <c r="C62" i="10"/>
  <c r="B62" i="10"/>
  <c r="O62" i="11"/>
  <c r="N62" i="11"/>
  <c r="M62" i="11"/>
  <c r="L62" i="11"/>
  <c r="K62" i="11"/>
  <c r="S62" i="11" s="1"/>
  <c r="J62" i="11"/>
  <c r="R62" i="11" s="1"/>
  <c r="I62" i="11"/>
  <c r="H62" i="11"/>
  <c r="G62" i="11"/>
  <c r="F62" i="11"/>
  <c r="D62" i="11"/>
  <c r="C62" i="11"/>
  <c r="B62" i="11"/>
  <c r="O62" i="12"/>
  <c r="N62" i="12"/>
  <c r="M62" i="12"/>
  <c r="L62" i="12"/>
  <c r="K62" i="12"/>
  <c r="J62" i="12"/>
  <c r="R62" i="12" s="1"/>
  <c r="I62" i="12"/>
  <c r="H62" i="12"/>
  <c r="G62" i="12"/>
  <c r="F62" i="12"/>
  <c r="D62" i="12"/>
  <c r="C62" i="12"/>
  <c r="B62" i="12"/>
  <c r="O62" i="13"/>
  <c r="N62" i="13"/>
  <c r="M62" i="13"/>
  <c r="L62" i="13"/>
  <c r="K62" i="13"/>
  <c r="S62" i="13" s="1"/>
  <c r="J62" i="13"/>
  <c r="R62" i="13" s="1"/>
  <c r="I62" i="13"/>
  <c r="H62" i="13"/>
  <c r="G62" i="13"/>
  <c r="F62" i="13"/>
  <c r="D62" i="13"/>
  <c r="C62" i="13"/>
  <c r="B62" i="13"/>
  <c r="O62" i="14"/>
  <c r="N62" i="14"/>
  <c r="M62" i="14"/>
  <c r="L62" i="14"/>
  <c r="K62" i="14"/>
  <c r="J62" i="14"/>
  <c r="R62" i="14" s="1"/>
  <c r="I62" i="14"/>
  <c r="H62" i="14"/>
  <c r="G62" i="14"/>
  <c r="F62" i="14"/>
  <c r="D62" i="14"/>
  <c r="C62" i="14"/>
  <c r="B62" i="14"/>
  <c r="O62" i="15"/>
  <c r="N62" i="15"/>
  <c r="M62" i="15"/>
  <c r="L62" i="15"/>
  <c r="K62" i="15"/>
  <c r="S62" i="15" s="1"/>
  <c r="J62" i="15"/>
  <c r="R62" i="15" s="1"/>
  <c r="I62" i="15"/>
  <c r="H62" i="15"/>
  <c r="G62" i="15"/>
  <c r="F62" i="15"/>
  <c r="D62" i="15"/>
  <c r="C62" i="15"/>
  <c r="B62" i="15"/>
  <c r="O62" i="16"/>
  <c r="N62" i="16"/>
  <c r="M62" i="16"/>
  <c r="L62" i="16"/>
  <c r="K62" i="16"/>
  <c r="J62" i="16"/>
  <c r="R62" i="16" s="1"/>
  <c r="I62" i="16"/>
  <c r="H62" i="16"/>
  <c r="G62" i="16"/>
  <c r="F62" i="16"/>
  <c r="D62" i="16"/>
  <c r="C62" i="16"/>
  <c r="B62" i="16"/>
  <c r="O62" i="17"/>
  <c r="N62" i="17"/>
  <c r="M62" i="17"/>
  <c r="L62" i="17"/>
  <c r="K62" i="17"/>
  <c r="S62" i="17" s="1"/>
  <c r="J62" i="17"/>
  <c r="R62" i="17" s="1"/>
  <c r="I62" i="17"/>
  <c r="H62" i="17"/>
  <c r="G62" i="17"/>
  <c r="F62" i="17"/>
  <c r="D62" i="17"/>
  <c r="C62" i="17"/>
  <c r="B62" i="17"/>
  <c r="O62" i="18"/>
  <c r="N62" i="18"/>
  <c r="M62" i="18"/>
  <c r="L62" i="18"/>
  <c r="K62" i="18"/>
  <c r="S62" i="18" s="1"/>
  <c r="J62" i="18"/>
  <c r="R62" i="18" s="1"/>
  <c r="I62" i="18"/>
  <c r="H62" i="18"/>
  <c r="G62" i="18"/>
  <c r="F62" i="18"/>
  <c r="D62" i="18"/>
  <c r="C62" i="18"/>
  <c r="B62" i="18"/>
  <c r="O62" i="19"/>
  <c r="N62" i="19"/>
  <c r="M62" i="19"/>
  <c r="L62" i="19"/>
  <c r="K62" i="19"/>
  <c r="S62" i="19" s="1"/>
  <c r="J62" i="19"/>
  <c r="R62" i="19" s="1"/>
  <c r="I62" i="19"/>
  <c r="H62" i="19"/>
  <c r="G62" i="19"/>
  <c r="F62" i="19"/>
  <c r="D62" i="19"/>
  <c r="C62" i="19"/>
  <c r="B62" i="19"/>
  <c r="O62" i="20"/>
  <c r="N62" i="20"/>
  <c r="M62" i="20"/>
  <c r="L62" i="20"/>
  <c r="K62" i="20"/>
  <c r="S62" i="20" s="1"/>
  <c r="J62" i="20"/>
  <c r="R62" i="20" s="1"/>
  <c r="I62" i="20"/>
  <c r="H62" i="20"/>
  <c r="G62" i="20"/>
  <c r="F62" i="20"/>
  <c r="D62" i="20"/>
  <c r="C62" i="20"/>
  <c r="B62" i="20"/>
  <c r="O62" i="21"/>
  <c r="N62" i="21"/>
  <c r="M62" i="21"/>
  <c r="L62" i="21"/>
  <c r="K62" i="21"/>
  <c r="S62" i="21" s="1"/>
  <c r="J62" i="21"/>
  <c r="R62" i="21" s="1"/>
  <c r="I62" i="21"/>
  <c r="H62" i="21"/>
  <c r="G62" i="21"/>
  <c r="F62" i="21"/>
  <c r="D62" i="21"/>
  <c r="C62" i="21"/>
  <c r="B62" i="21"/>
  <c r="O62" i="22"/>
  <c r="N62" i="22"/>
  <c r="M62" i="22"/>
  <c r="L62" i="22"/>
  <c r="K62" i="22"/>
  <c r="S62" i="22" s="1"/>
  <c r="J62" i="22"/>
  <c r="R62" i="22" s="1"/>
  <c r="I62" i="22"/>
  <c r="H62" i="22"/>
  <c r="G62" i="22"/>
  <c r="F62" i="22"/>
  <c r="D62" i="22"/>
  <c r="C62" i="22"/>
  <c r="B62" i="22"/>
  <c r="O62" i="23"/>
  <c r="N62" i="23"/>
  <c r="M62" i="23"/>
  <c r="L62" i="23"/>
  <c r="K62" i="23"/>
  <c r="J62" i="23"/>
  <c r="I62" i="23"/>
  <c r="H62" i="23"/>
  <c r="G62" i="23"/>
  <c r="F62" i="23"/>
  <c r="D62" i="23"/>
  <c r="C62" i="23"/>
  <c r="B62" i="23"/>
  <c r="O62" i="24"/>
  <c r="N62" i="24"/>
  <c r="M62" i="24"/>
  <c r="L62" i="24"/>
  <c r="K62" i="24"/>
  <c r="J62" i="24"/>
  <c r="R62" i="24" s="1"/>
  <c r="I62" i="24"/>
  <c r="H62" i="24"/>
  <c r="G62" i="24"/>
  <c r="F62" i="24"/>
  <c r="D62" i="24"/>
  <c r="C62" i="24"/>
  <c r="B62" i="24"/>
  <c r="O62" i="25"/>
  <c r="N62" i="25"/>
  <c r="M62" i="25"/>
  <c r="L62" i="25"/>
  <c r="K62" i="25"/>
  <c r="S62" i="25" s="1"/>
  <c r="J62" i="25"/>
  <c r="R62" i="25" s="1"/>
  <c r="I62" i="25"/>
  <c r="H62" i="25"/>
  <c r="G62" i="25"/>
  <c r="F62" i="25"/>
  <c r="D62" i="25"/>
  <c r="C62" i="25"/>
  <c r="B62" i="25"/>
  <c r="O62" i="26"/>
  <c r="N62" i="26"/>
  <c r="M62" i="26"/>
  <c r="L62" i="26"/>
  <c r="K62" i="26"/>
  <c r="S62" i="26" s="1"/>
  <c r="J62" i="26"/>
  <c r="R62" i="26" s="1"/>
  <c r="I62" i="26"/>
  <c r="H62" i="26"/>
  <c r="G62" i="26"/>
  <c r="F62" i="26"/>
  <c r="D62" i="26"/>
  <c r="C62" i="26"/>
  <c r="B62" i="26"/>
  <c r="O62" i="27"/>
  <c r="N62" i="27"/>
  <c r="M62" i="27"/>
  <c r="L62" i="27"/>
  <c r="K62" i="27"/>
  <c r="S62" i="27" s="1"/>
  <c r="J62" i="27"/>
  <c r="R62" i="27" s="1"/>
  <c r="I62" i="27"/>
  <c r="H62" i="27"/>
  <c r="G62" i="27"/>
  <c r="F62" i="27"/>
  <c r="D62" i="27"/>
  <c r="C62" i="27"/>
  <c r="B62" i="27"/>
  <c r="O62" i="28"/>
  <c r="N62" i="28"/>
  <c r="M62" i="28"/>
  <c r="L62" i="28"/>
  <c r="K62" i="28"/>
  <c r="J62" i="28"/>
  <c r="R62" i="28" s="1"/>
  <c r="I62" i="28"/>
  <c r="H62" i="28"/>
  <c r="G62" i="28"/>
  <c r="F62" i="28"/>
  <c r="D62" i="28"/>
  <c r="C62" i="28"/>
  <c r="B62" i="28"/>
  <c r="O62" i="29"/>
  <c r="N62" i="29"/>
  <c r="M62" i="29"/>
  <c r="L62" i="29"/>
  <c r="K62" i="29"/>
  <c r="S62" i="29" s="1"/>
  <c r="J62" i="29"/>
  <c r="R62" i="29" s="1"/>
  <c r="I62" i="29"/>
  <c r="H62" i="29"/>
  <c r="G62" i="29"/>
  <c r="F62" i="29"/>
  <c r="D62" i="29"/>
  <c r="C62" i="29"/>
  <c r="B62" i="29"/>
  <c r="O62" i="30"/>
  <c r="N62" i="30"/>
  <c r="M62" i="30"/>
  <c r="L62" i="30"/>
  <c r="K62" i="30"/>
  <c r="S62" i="30" s="1"/>
  <c r="J62" i="30"/>
  <c r="R62" i="30" s="1"/>
  <c r="I62" i="30"/>
  <c r="H62" i="30"/>
  <c r="G62" i="30"/>
  <c r="F62" i="30"/>
  <c r="D62" i="30"/>
  <c r="C62" i="30"/>
  <c r="B62" i="30"/>
  <c r="O62" i="31"/>
  <c r="N62" i="31"/>
  <c r="M62" i="31"/>
  <c r="L62" i="31"/>
  <c r="K62" i="31"/>
  <c r="J62" i="31"/>
  <c r="R62" i="31" s="1"/>
  <c r="I62" i="31"/>
  <c r="H62" i="31"/>
  <c r="G62" i="31"/>
  <c r="F62" i="31"/>
  <c r="D62" i="31"/>
  <c r="C62" i="31"/>
  <c r="B62" i="31"/>
  <c r="O62" i="32"/>
  <c r="N62" i="32"/>
  <c r="M62" i="32"/>
  <c r="L62" i="32"/>
  <c r="K62" i="32"/>
  <c r="S62" i="32" s="1"/>
  <c r="J62" i="32"/>
  <c r="R62" i="32" s="1"/>
  <c r="I62" i="32"/>
  <c r="H62" i="32"/>
  <c r="G62" i="32"/>
  <c r="F62" i="32"/>
  <c r="D62" i="32"/>
  <c r="C62" i="32"/>
  <c r="B62" i="32"/>
  <c r="O62" i="33"/>
  <c r="N62" i="33"/>
  <c r="M62" i="33"/>
  <c r="L62" i="33"/>
  <c r="K62" i="33"/>
  <c r="S62" i="33" s="1"/>
  <c r="J62" i="33"/>
  <c r="R62" i="33" s="1"/>
  <c r="I62" i="33"/>
  <c r="H62" i="33"/>
  <c r="G62" i="33"/>
  <c r="F62" i="33"/>
  <c r="D62" i="33"/>
  <c r="C62" i="33"/>
  <c r="B62" i="33"/>
  <c r="O62" i="34"/>
  <c r="N62" i="34"/>
  <c r="M62" i="34"/>
  <c r="L62" i="34"/>
  <c r="K62" i="34"/>
  <c r="J62" i="34"/>
  <c r="I62" i="34"/>
  <c r="H62" i="34"/>
  <c r="G62" i="34"/>
  <c r="F62" i="34"/>
  <c r="D62" i="34"/>
  <c r="C62" i="34"/>
  <c r="B62" i="34"/>
  <c r="O62" i="35"/>
  <c r="N62" i="35"/>
  <c r="M62" i="35"/>
  <c r="L62" i="35"/>
  <c r="K62" i="35"/>
  <c r="S62" i="35" s="1"/>
  <c r="J62" i="35"/>
  <c r="R62" i="35" s="1"/>
  <c r="I62" i="35"/>
  <c r="H62" i="35"/>
  <c r="G62" i="35"/>
  <c r="F62" i="35"/>
  <c r="D62" i="35"/>
  <c r="C62" i="35"/>
  <c r="B62" i="35"/>
  <c r="O62" i="36"/>
  <c r="N62" i="36"/>
  <c r="M62" i="36"/>
  <c r="L62" i="36"/>
  <c r="K62" i="36"/>
  <c r="S62" i="36" s="1"/>
  <c r="J62" i="36"/>
  <c r="R62" i="36" s="1"/>
  <c r="I62" i="36"/>
  <c r="H62" i="36"/>
  <c r="G62" i="36"/>
  <c r="F62" i="36"/>
  <c r="D62" i="36"/>
  <c r="C62" i="36"/>
  <c r="B62" i="36"/>
  <c r="O62" i="37"/>
  <c r="N62" i="37"/>
  <c r="M62" i="37"/>
  <c r="L62" i="37"/>
  <c r="K62" i="37"/>
  <c r="S62" i="37" s="1"/>
  <c r="J62" i="37"/>
  <c r="R62" i="37" s="1"/>
  <c r="I62" i="37"/>
  <c r="H62" i="37"/>
  <c r="G62" i="37"/>
  <c r="F62" i="37"/>
  <c r="D62" i="37"/>
  <c r="C62" i="37"/>
  <c r="B62" i="37"/>
  <c r="O62" i="38"/>
  <c r="N62" i="38"/>
  <c r="M62" i="38"/>
  <c r="L62" i="38"/>
  <c r="K62" i="38"/>
  <c r="S62" i="38" s="1"/>
  <c r="J62" i="38"/>
  <c r="R62" i="38" s="1"/>
  <c r="I62" i="38"/>
  <c r="H62" i="38"/>
  <c r="G62" i="38"/>
  <c r="F62" i="38"/>
  <c r="D62" i="38"/>
  <c r="C62" i="38"/>
  <c r="B62" i="38"/>
  <c r="O62" i="39"/>
  <c r="N62" i="39"/>
  <c r="M62" i="39"/>
  <c r="L62" i="39"/>
  <c r="K62" i="39"/>
  <c r="J62" i="39"/>
  <c r="R62" i="39" s="1"/>
  <c r="I62" i="39"/>
  <c r="H62" i="39"/>
  <c r="G62" i="39"/>
  <c r="F62" i="39"/>
  <c r="D62" i="39"/>
  <c r="C62" i="39"/>
  <c r="B62" i="39"/>
  <c r="O62" i="40"/>
  <c r="N62" i="40"/>
  <c r="M62" i="40"/>
  <c r="L62" i="40"/>
  <c r="K62" i="40"/>
  <c r="J62" i="40"/>
  <c r="R62" i="40" s="1"/>
  <c r="I62" i="40"/>
  <c r="H62" i="40"/>
  <c r="G62" i="40"/>
  <c r="F62" i="40"/>
  <c r="D62" i="40"/>
  <c r="C62" i="40"/>
  <c r="B62" i="40"/>
  <c r="O62" i="41"/>
  <c r="N62" i="41"/>
  <c r="M62" i="41"/>
  <c r="L62" i="41"/>
  <c r="K62" i="41"/>
  <c r="J62" i="41"/>
  <c r="R62" i="41" s="1"/>
  <c r="I62" i="41"/>
  <c r="H62" i="41"/>
  <c r="G62" i="41"/>
  <c r="F62" i="41"/>
  <c r="D62" i="41"/>
  <c r="C62" i="41"/>
  <c r="B62" i="41"/>
  <c r="O62" i="42"/>
  <c r="N62" i="42"/>
  <c r="M62" i="42"/>
  <c r="L62" i="42"/>
  <c r="K62" i="42"/>
  <c r="S62" i="42" s="1"/>
  <c r="J62" i="42"/>
  <c r="R62" i="42" s="1"/>
  <c r="I62" i="42"/>
  <c r="H62" i="42"/>
  <c r="G62" i="42"/>
  <c r="F62" i="42"/>
  <c r="D62" i="42"/>
  <c r="C62" i="42"/>
  <c r="B62" i="42"/>
  <c r="O62" i="43"/>
  <c r="N62" i="43"/>
  <c r="M62" i="43"/>
  <c r="L62" i="43"/>
  <c r="K62" i="43"/>
  <c r="S62" i="43" s="1"/>
  <c r="J62" i="43"/>
  <c r="R62" i="43" s="1"/>
  <c r="I62" i="43"/>
  <c r="H62" i="43"/>
  <c r="G62" i="43"/>
  <c r="F62" i="43"/>
  <c r="D62" i="43"/>
  <c r="C62" i="43"/>
  <c r="B62" i="43"/>
  <c r="O62" i="44"/>
  <c r="N62" i="44"/>
  <c r="M62" i="44"/>
  <c r="L62" i="44"/>
  <c r="K62" i="44"/>
  <c r="J62" i="44"/>
  <c r="R62" i="44" s="1"/>
  <c r="I62" i="44"/>
  <c r="H62" i="44"/>
  <c r="G62" i="44"/>
  <c r="F62" i="44"/>
  <c r="D62" i="44"/>
  <c r="C62" i="44"/>
  <c r="B62" i="44"/>
  <c r="O62" i="45"/>
  <c r="N62" i="45"/>
  <c r="M62" i="45"/>
  <c r="L62" i="45"/>
  <c r="K62" i="45"/>
  <c r="S62" i="45" s="1"/>
  <c r="J62" i="45"/>
  <c r="R62" i="45" s="1"/>
  <c r="I62" i="45"/>
  <c r="H62" i="45"/>
  <c r="G62" i="45"/>
  <c r="F62" i="45"/>
  <c r="D62" i="45"/>
  <c r="C62" i="45"/>
  <c r="B62" i="45"/>
  <c r="O62" i="46"/>
  <c r="N62" i="46"/>
  <c r="M62" i="46"/>
  <c r="L62" i="46"/>
  <c r="K62" i="46"/>
  <c r="J62" i="46"/>
  <c r="R62" i="46" s="1"/>
  <c r="I62" i="46"/>
  <c r="H62" i="46"/>
  <c r="G62" i="46"/>
  <c r="F62" i="46"/>
  <c r="D62" i="46"/>
  <c r="C62" i="46"/>
  <c r="B62" i="46"/>
  <c r="O62" i="47"/>
  <c r="N62" i="47"/>
  <c r="M62" i="47"/>
  <c r="L62" i="47"/>
  <c r="K62" i="47"/>
  <c r="S62" i="47" s="1"/>
  <c r="J62" i="47"/>
  <c r="R62" i="47" s="1"/>
  <c r="I62" i="47"/>
  <c r="H62" i="47"/>
  <c r="G62" i="47"/>
  <c r="F62" i="47"/>
  <c r="D62" i="47"/>
  <c r="C62" i="47"/>
  <c r="B62" i="47"/>
  <c r="O62" i="48"/>
  <c r="N62" i="48"/>
  <c r="M62" i="48"/>
  <c r="L62" i="48"/>
  <c r="K62" i="48"/>
  <c r="S62" i="48" s="1"/>
  <c r="J62" i="48"/>
  <c r="R62" i="48" s="1"/>
  <c r="I62" i="48"/>
  <c r="H62" i="48"/>
  <c r="G62" i="48"/>
  <c r="F62" i="48"/>
  <c r="D62" i="48"/>
  <c r="C62" i="48"/>
  <c r="B62" i="48"/>
  <c r="O62" i="49"/>
  <c r="N62" i="49"/>
  <c r="M62" i="49"/>
  <c r="L62" i="49"/>
  <c r="K62" i="49"/>
  <c r="S62" i="49" s="1"/>
  <c r="J62" i="49"/>
  <c r="R62" i="49" s="1"/>
  <c r="I62" i="49"/>
  <c r="H62" i="49"/>
  <c r="G62" i="49"/>
  <c r="F62" i="49"/>
  <c r="D62" i="49"/>
  <c r="C62" i="49"/>
  <c r="B62" i="49"/>
  <c r="O62" i="50"/>
  <c r="N62" i="50"/>
  <c r="M62" i="50"/>
  <c r="L62" i="50"/>
  <c r="K62" i="50"/>
  <c r="S62" i="50" s="1"/>
  <c r="J62" i="50"/>
  <c r="R62" i="50" s="1"/>
  <c r="I62" i="50"/>
  <c r="H62" i="50"/>
  <c r="G62" i="50"/>
  <c r="F62" i="50"/>
  <c r="D62" i="50"/>
  <c r="C62" i="50"/>
  <c r="B62" i="50"/>
  <c r="O62" i="51"/>
  <c r="N62" i="51"/>
  <c r="M62" i="51"/>
  <c r="L62" i="51"/>
  <c r="K62" i="51"/>
  <c r="S62" i="51" s="1"/>
  <c r="J62" i="51"/>
  <c r="I62" i="51"/>
  <c r="H62" i="51"/>
  <c r="G62" i="51"/>
  <c r="F62" i="51"/>
  <c r="D62" i="51"/>
  <c r="C62" i="51"/>
  <c r="B62" i="51"/>
  <c r="O62" i="52"/>
  <c r="N62" i="52"/>
  <c r="M62" i="52"/>
  <c r="L62" i="52"/>
  <c r="K62" i="52"/>
  <c r="S62" i="52" s="1"/>
  <c r="J62" i="52"/>
  <c r="R62" i="52" s="1"/>
  <c r="I62" i="52"/>
  <c r="H62" i="52"/>
  <c r="G62" i="52"/>
  <c r="F62" i="52"/>
  <c r="D62" i="52"/>
  <c r="C62" i="52"/>
  <c r="B62" i="52"/>
  <c r="O62" i="53"/>
  <c r="N62" i="53"/>
  <c r="M62" i="53"/>
  <c r="L62" i="53"/>
  <c r="K62" i="53"/>
  <c r="S62" i="53" s="1"/>
  <c r="J62" i="53"/>
  <c r="R62" i="53" s="1"/>
  <c r="I62" i="53"/>
  <c r="H62" i="53"/>
  <c r="G62" i="53"/>
  <c r="F62" i="53"/>
  <c r="D62" i="53"/>
  <c r="C62" i="53"/>
  <c r="B62" i="53"/>
  <c r="O62" i="54"/>
  <c r="N62" i="54"/>
  <c r="M62" i="54"/>
  <c r="L62" i="54"/>
  <c r="K62" i="54"/>
  <c r="S62" i="54" s="1"/>
  <c r="J62" i="54"/>
  <c r="R62" i="54" s="1"/>
  <c r="I62" i="54"/>
  <c r="H62" i="54"/>
  <c r="G62" i="54"/>
  <c r="F62" i="54"/>
  <c r="D62" i="54"/>
  <c r="C62" i="54"/>
  <c r="B62" i="54"/>
  <c r="O62" i="1"/>
  <c r="N62" i="1"/>
  <c r="M62" i="1"/>
  <c r="L62" i="1"/>
  <c r="K62" i="1"/>
  <c r="S62" i="1" s="1"/>
  <c r="J62" i="1"/>
  <c r="R62" i="1" s="1"/>
  <c r="I62" i="1"/>
  <c r="H62" i="1"/>
  <c r="G62" i="1"/>
  <c r="F62" i="1"/>
  <c r="D62" i="1"/>
  <c r="C62" i="1"/>
  <c r="B62" i="1"/>
  <c r="W56" i="2"/>
  <c r="V56" i="2"/>
  <c r="W56" i="3"/>
  <c r="V56" i="3"/>
  <c r="W56" i="4"/>
  <c r="V56" i="4"/>
  <c r="W56" i="5"/>
  <c r="V56" i="5"/>
  <c r="W56" i="6"/>
  <c r="V56" i="6"/>
  <c r="W56" i="7"/>
  <c r="V56" i="7"/>
  <c r="W56" i="8"/>
  <c r="W43" i="8" s="1"/>
  <c r="V56" i="8"/>
  <c r="V43" i="8" s="1"/>
  <c r="W56" i="9"/>
  <c r="V56" i="9"/>
  <c r="W56" i="10"/>
  <c r="W43" i="10" s="1"/>
  <c r="V56" i="10"/>
  <c r="W56" i="11"/>
  <c r="V56" i="11"/>
  <c r="W56" i="12"/>
  <c r="W43" i="12" s="1"/>
  <c r="V56" i="12"/>
  <c r="W56" i="13"/>
  <c r="V56" i="13"/>
  <c r="W56" i="14"/>
  <c r="V56" i="14"/>
  <c r="V43" i="14" s="1"/>
  <c r="W56" i="15"/>
  <c r="V56" i="15"/>
  <c r="W56" i="16"/>
  <c r="V56" i="16"/>
  <c r="V43" i="16" s="1"/>
  <c r="W56" i="17"/>
  <c r="V56" i="17"/>
  <c r="W56" i="18"/>
  <c r="V56" i="18"/>
  <c r="W56" i="19"/>
  <c r="V56" i="19"/>
  <c r="V43" i="19" s="1"/>
  <c r="W56" i="20"/>
  <c r="V56" i="20"/>
  <c r="W56" i="21"/>
  <c r="V56" i="21"/>
  <c r="W56" i="22"/>
  <c r="V56" i="22"/>
  <c r="W56" i="23"/>
  <c r="V56" i="23"/>
  <c r="V43" i="23" s="1"/>
  <c r="W56" i="24"/>
  <c r="V56" i="24"/>
  <c r="V43" i="24" s="1"/>
  <c r="W56" i="25"/>
  <c r="V56" i="25"/>
  <c r="W56" i="26"/>
  <c r="V56" i="26"/>
  <c r="W56" i="27"/>
  <c r="V56" i="27"/>
  <c r="W56" i="28"/>
  <c r="V56" i="28"/>
  <c r="W56" i="29"/>
  <c r="V56" i="29"/>
  <c r="W56" i="30"/>
  <c r="V56" i="30"/>
  <c r="W56" i="31"/>
  <c r="V56" i="31"/>
  <c r="W56" i="32"/>
  <c r="V56" i="32"/>
  <c r="W56" i="33"/>
  <c r="V56" i="33"/>
  <c r="W56" i="34"/>
  <c r="V56" i="34"/>
  <c r="W56" i="35"/>
  <c r="V56" i="35"/>
  <c r="V43" i="35" s="1"/>
  <c r="W56" i="36"/>
  <c r="W43" i="36" s="1"/>
  <c r="V56" i="36"/>
  <c r="W56" i="37"/>
  <c r="V56" i="37"/>
  <c r="W56" i="38"/>
  <c r="V56" i="38"/>
  <c r="W56" i="39"/>
  <c r="V56" i="39"/>
  <c r="W56" i="40"/>
  <c r="V56" i="40"/>
  <c r="W56" i="41"/>
  <c r="V56" i="41"/>
  <c r="W56" i="42"/>
  <c r="V56" i="42"/>
  <c r="W56" i="43"/>
  <c r="V56" i="43"/>
  <c r="W56" i="44"/>
  <c r="V56" i="44"/>
  <c r="W56" i="45"/>
  <c r="V56" i="45"/>
  <c r="W56" i="46"/>
  <c r="V56" i="46"/>
  <c r="V43" i="46" s="1"/>
  <c r="W56" i="47"/>
  <c r="W43" i="47" s="1"/>
  <c r="V56" i="47"/>
  <c r="W56" i="48"/>
  <c r="V56" i="48"/>
  <c r="W56" i="49"/>
  <c r="V56" i="49"/>
  <c r="W56" i="50"/>
  <c r="V56" i="50"/>
  <c r="W56" i="51"/>
  <c r="V56" i="51"/>
  <c r="W56" i="52"/>
  <c r="V56" i="52"/>
  <c r="W56" i="53"/>
  <c r="V56" i="53"/>
  <c r="W56" i="54"/>
  <c r="W43" i="54" s="1"/>
  <c r="V56" i="54"/>
  <c r="W56" i="1"/>
  <c r="V56" i="1"/>
  <c r="O56" i="2"/>
  <c r="N56" i="2"/>
  <c r="N43" i="2" s="1"/>
  <c r="M56" i="2"/>
  <c r="M43" i="2" s="1"/>
  <c r="L56" i="2"/>
  <c r="K56" i="2"/>
  <c r="S56" i="2" s="1"/>
  <c r="J56" i="2"/>
  <c r="I56" i="2"/>
  <c r="H56" i="2"/>
  <c r="G56" i="2"/>
  <c r="F56" i="2"/>
  <c r="D56" i="2"/>
  <c r="C56" i="2"/>
  <c r="B56" i="2"/>
  <c r="O56" i="3"/>
  <c r="N56" i="3"/>
  <c r="N43" i="3" s="1"/>
  <c r="M56" i="3"/>
  <c r="L56" i="3"/>
  <c r="K56" i="3"/>
  <c r="S56" i="3" s="1"/>
  <c r="J56" i="3"/>
  <c r="I56" i="3"/>
  <c r="H56" i="3"/>
  <c r="G56" i="3"/>
  <c r="F56" i="3"/>
  <c r="F43" i="3" s="1"/>
  <c r="D56" i="3"/>
  <c r="C56" i="3"/>
  <c r="C43" i="3" s="1"/>
  <c r="B56" i="3"/>
  <c r="O56" i="4"/>
  <c r="N56" i="4"/>
  <c r="M56" i="4"/>
  <c r="L56" i="4"/>
  <c r="K56" i="4"/>
  <c r="J56" i="4"/>
  <c r="I56" i="4"/>
  <c r="H56" i="4"/>
  <c r="G56" i="4"/>
  <c r="F56" i="4"/>
  <c r="D56" i="4"/>
  <c r="C56" i="4"/>
  <c r="B56" i="4"/>
  <c r="O56" i="5"/>
  <c r="N56" i="5"/>
  <c r="N43" i="5" s="1"/>
  <c r="M56" i="5"/>
  <c r="L56" i="5"/>
  <c r="K56" i="5"/>
  <c r="S56" i="5" s="1"/>
  <c r="J56" i="5"/>
  <c r="I56" i="5"/>
  <c r="H56" i="5"/>
  <c r="G56" i="5"/>
  <c r="G43" i="5" s="1"/>
  <c r="F56" i="5"/>
  <c r="D56" i="5"/>
  <c r="C56" i="5"/>
  <c r="B56" i="5"/>
  <c r="O56" i="6"/>
  <c r="N56" i="6"/>
  <c r="M56" i="6"/>
  <c r="L56" i="6"/>
  <c r="K56" i="6"/>
  <c r="J56" i="6"/>
  <c r="I56" i="6"/>
  <c r="I43" i="6" s="1"/>
  <c r="H56" i="6"/>
  <c r="G56" i="6"/>
  <c r="F56" i="6"/>
  <c r="F43" i="6" s="1"/>
  <c r="D56" i="6"/>
  <c r="C56" i="6"/>
  <c r="B56" i="6"/>
  <c r="O56" i="7"/>
  <c r="N56" i="7"/>
  <c r="M56" i="7"/>
  <c r="L56" i="7"/>
  <c r="K56" i="7"/>
  <c r="S56" i="7" s="1"/>
  <c r="J56" i="7"/>
  <c r="I56" i="7"/>
  <c r="H56" i="7"/>
  <c r="G56" i="7"/>
  <c r="F56" i="7"/>
  <c r="D56" i="7"/>
  <c r="C56" i="7"/>
  <c r="C43" i="7" s="1"/>
  <c r="B56" i="7"/>
  <c r="O56" i="8"/>
  <c r="O43" i="8" s="1"/>
  <c r="N56" i="8"/>
  <c r="M56" i="8"/>
  <c r="L56" i="8"/>
  <c r="K56" i="8"/>
  <c r="S56" i="8" s="1"/>
  <c r="J56" i="8"/>
  <c r="R56" i="8" s="1"/>
  <c r="I56" i="8"/>
  <c r="I43" i="8" s="1"/>
  <c r="H56" i="8"/>
  <c r="G56" i="8"/>
  <c r="G43" i="8" s="1"/>
  <c r="F56" i="8"/>
  <c r="D56" i="8"/>
  <c r="C56" i="8"/>
  <c r="B56" i="8"/>
  <c r="O56" i="9"/>
  <c r="N56" i="9"/>
  <c r="M56" i="9"/>
  <c r="M43" i="9" s="1"/>
  <c r="L56" i="9"/>
  <c r="K56" i="9"/>
  <c r="J56" i="9"/>
  <c r="R56" i="9" s="1"/>
  <c r="I56" i="9"/>
  <c r="I43" i="9" s="1"/>
  <c r="H56" i="9"/>
  <c r="G56" i="9"/>
  <c r="F56" i="9"/>
  <c r="D56" i="9"/>
  <c r="C56" i="9"/>
  <c r="C43" i="9" s="1"/>
  <c r="B56" i="9"/>
  <c r="O56" i="10"/>
  <c r="N56" i="10"/>
  <c r="M56" i="10"/>
  <c r="L56" i="10"/>
  <c r="K56" i="10"/>
  <c r="S56" i="10" s="1"/>
  <c r="J56" i="10"/>
  <c r="R56" i="10" s="1"/>
  <c r="I56" i="10"/>
  <c r="H56" i="10"/>
  <c r="G56" i="10"/>
  <c r="F56" i="10"/>
  <c r="D56" i="10"/>
  <c r="C56" i="10"/>
  <c r="C43" i="10" s="1"/>
  <c r="B56" i="10"/>
  <c r="O56" i="11"/>
  <c r="N56" i="11"/>
  <c r="M56" i="11"/>
  <c r="L56" i="11"/>
  <c r="K56" i="11"/>
  <c r="S56" i="11" s="1"/>
  <c r="J56" i="11"/>
  <c r="R56" i="11" s="1"/>
  <c r="I56" i="11"/>
  <c r="H56" i="11"/>
  <c r="G56" i="11"/>
  <c r="F56" i="11"/>
  <c r="D56" i="11"/>
  <c r="C56" i="11"/>
  <c r="B56" i="11"/>
  <c r="O56" i="12"/>
  <c r="N56" i="12"/>
  <c r="M56" i="12"/>
  <c r="L56" i="12"/>
  <c r="K56" i="12"/>
  <c r="J56" i="12"/>
  <c r="I56" i="12"/>
  <c r="H56" i="12"/>
  <c r="G56" i="12"/>
  <c r="F56" i="12"/>
  <c r="D56" i="12"/>
  <c r="C56" i="12"/>
  <c r="B56" i="12"/>
  <c r="O56" i="13"/>
  <c r="N56" i="13"/>
  <c r="M56" i="13"/>
  <c r="L56" i="13"/>
  <c r="K56" i="13"/>
  <c r="S56" i="13" s="1"/>
  <c r="J56" i="13"/>
  <c r="R56" i="13" s="1"/>
  <c r="I56" i="13"/>
  <c r="I43" i="13" s="1"/>
  <c r="H56" i="13"/>
  <c r="H43" i="13" s="1"/>
  <c r="G56" i="13"/>
  <c r="G43" i="13" s="1"/>
  <c r="F56" i="13"/>
  <c r="D56" i="13"/>
  <c r="C56" i="13"/>
  <c r="B56" i="13"/>
  <c r="O56" i="14"/>
  <c r="N56" i="14"/>
  <c r="M56" i="14"/>
  <c r="L56" i="14"/>
  <c r="K56" i="14"/>
  <c r="J56" i="14"/>
  <c r="R56" i="14" s="1"/>
  <c r="I56" i="14"/>
  <c r="H56" i="14"/>
  <c r="G56" i="14"/>
  <c r="F56" i="14"/>
  <c r="D56" i="14"/>
  <c r="C56" i="14"/>
  <c r="B56" i="14"/>
  <c r="O56" i="15"/>
  <c r="O43" i="15" s="1"/>
  <c r="N56" i="15"/>
  <c r="N43" i="15" s="1"/>
  <c r="M56" i="15"/>
  <c r="L56" i="15"/>
  <c r="K56" i="15"/>
  <c r="S56" i="15" s="1"/>
  <c r="J56" i="15"/>
  <c r="R56" i="15" s="1"/>
  <c r="I56" i="15"/>
  <c r="H56" i="15"/>
  <c r="G56" i="15"/>
  <c r="G43" i="15" s="1"/>
  <c r="F56" i="15"/>
  <c r="D56" i="15"/>
  <c r="C56" i="15"/>
  <c r="B56" i="15"/>
  <c r="O56" i="16"/>
  <c r="N56" i="16"/>
  <c r="M56" i="16"/>
  <c r="L56" i="16"/>
  <c r="K56" i="16"/>
  <c r="S56" i="16" s="1"/>
  <c r="J56" i="16"/>
  <c r="R56" i="16" s="1"/>
  <c r="I56" i="16"/>
  <c r="H56" i="16"/>
  <c r="G56" i="16"/>
  <c r="F56" i="16"/>
  <c r="D56" i="16"/>
  <c r="C56" i="16"/>
  <c r="B56" i="16"/>
  <c r="O56" i="17"/>
  <c r="N56" i="17"/>
  <c r="M56" i="17"/>
  <c r="M43" i="17" s="1"/>
  <c r="L56" i="17"/>
  <c r="K56" i="17"/>
  <c r="S56" i="17" s="1"/>
  <c r="J56" i="17"/>
  <c r="R56" i="17" s="1"/>
  <c r="I56" i="17"/>
  <c r="H56" i="17"/>
  <c r="G56" i="17"/>
  <c r="G43" i="17" s="1"/>
  <c r="F56" i="17"/>
  <c r="D56" i="17"/>
  <c r="C56" i="17"/>
  <c r="B56" i="17"/>
  <c r="O56" i="18"/>
  <c r="N56" i="18"/>
  <c r="M56" i="18"/>
  <c r="L56" i="18"/>
  <c r="K56" i="18"/>
  <c r="J56" i="18"/>
  <c r="I56" i="18"/>
  <c r="H56" i="18"/>
  <c r="G56" i="18"/>
  <c r="F56" i="18"/>
  <c r="F43" i="18" s="1"/>
  <c r="D56" i="18"/>
  <c r="C56" i="18"/>
  <c r="C43" i="18" s="1"/>
  <c r="B56" i="18"/>
  <c r="O56" i="19"/>
  <c r="N56" i="19"/>
  <c r="M56" i="19"/>
  <c r="L56" i="19"/>
  <c r="L43" i="19" s="1"/>
  <c r="K56" i="19"/>
  <c r="S56" i="19" s="1"/>
  <c r="J56" i="19"/>
  <c r="I56" i="19"/>
  <c r="H56" i="19"/>
  <c r="G56" i="19"/>
  <c r="F56" i="19"/>
  <c r="F43" i="19" s="1"/>
  <c r="D56" i="19"/>
  <c r="D43" i="19" s="1"/>
  <c r="C56" i="19"/>
  <c r="B56" i="19"/>
  <c r="O56" i="20"/>
  <c r="N56" i="20"/>
  <c r="M56" i="20"/>
  <c r="L56" i="20"/>
  <c r="K56" i="20"/>
  <c r="S56" i="20" s="1"/>
  <c r="J56" i="20"/>
  <c r="I56" i="20"/>
  <c r="H56" i="20"/>
  <c r="G56" i="20"/>
  <c r="F56" i="20"/>
  <c r="F43" i="20" s="1"/>
  <c r="D56" i="20"/>
  <c r="D43" i="20" s="1"/>
  <c r="C56" i="20"/>
  <c r="B56" i="20"/>
  <c r="O56" i="21"/>
  <c r="N56" i="21"/>
  <c r="M56" i="21"/>
  <c r="L56" i="21"/>
  <c r="K56" i="21"/>
  <c r="S56" i="21" s="1"/>
  <c r="J56" i="21"/>
  <c r="I56" i="21"/>
  <c r="H56" i="21"/>
  <c r="G56" i="21"/>
  <c r="F56" i="21"/>
  <c r="D56" i="21"/>
  <c r="C56" i="21"/>
  <c r="B56" i="21"/>
  <c r="O56" i="22"/>
  <c r="N56" i="22"/>
  <c r="N43" i="22" s="1"/>
  <c r="M56" i="22"/>
  <c r="L56" i="22"/>
  <c r="L43" i="22" s="1"/>
  <c r="K56" i="22"/>
  <c r="S56" i="22" s="1"/>
  <c r="J56" i="22"/>
  <c r="I56" i="22"/>
  <c r="H56" i="22"/>
  <c r="G56" i="22"/>
  <c r="F56" i="22"/>
  <c r="F43" i="22" s="1"/>
  <c r="D56" i="22"/>
  <c r="C56" i="22"/>
  <c r="B56" i="22"/>
  <c r="O56" i="23"/>
  <c r="N56" i="23"/>
  <c r="M56" i="23"/>
  <c r="L56" i="23"/>
  <c r="L43" i="23" s="1"/>
  <c r="K56" i="23"/>
  <c r="J56" i="23"/>
  <c r="I56" i="23"/>
  <c r="H56" i="23"/>
  <c r="G56" i="23"/>
  <c r="F56" i="23"/>
  <c r="D56" i="23"/>
  <c r="C56" i="23"/>
  <c r="C43" i="23" s="1"/>
  <c r="B56" i="23"/>
  <c r="O56" i="24"/>
  <c r="N56" i="24"/>
  <c r="N43" i="24" s="1"/>
  <c r="M56" i="24"/>
  <c r="M43" i="24" s="1"/>
  <c r="L56" i="24"/>
  <c r="L43" i="24" s="1"/>
  <c r="K56" i="24"/>
  <c r="S56" i="24" s="1"/>
  <c r="J56" i="24"/>
  <c r="R56" i="24" s="1"/>
  <c r="I56" i="24"/>
  <c r="H56" i="24"/>
  <c r="G56" i="24"/>
  <c r="F56" i="24"/>
  <c r="D56" i="24"/>
  <c r="C56" i="24"/>
  <c r="B56" i="24"/>
  <c r="O56" i="25"/>
  <c r="N56" i="25"/>
  <c r="M56" i="25"/>
  <c r="M43" i="25" s="1"/>
  <c r="L56" i="25"/>
  <c r="K56" i="25"/>
  <c r="S56" i="25" s="1"/>
  <c r="J56" i="25"/>
  <c r="R56" i="25" s="1"/>
  <c r="I56" i="25"/>
  <c r="H56" i="25"/>
  <c r="G56" i="25"/>
  <c r="F56" i="25"/>
  <c r="D56" i="25"/>
  <c r="C56" i="25"/>
  <c r="B56" i="25"/>
  <c r="O56" i="26"/>
  <c r="N56" i="26"/>
  <c r="M56" i="26"/>
  <c r="L56" i="26"/>
  <c r="K56" i="26"/>
  <c r="J56" i="26"/>
  <c r="R56" i="26" s="1"/>
  <c r="I56" i="26"/>
  <c r="H56" i="26"/>
  <c r="G56" i="26"/>
  <c r="G43" i="26" s="1"/>
  <c r="F56" i="26"/>
  <c r="D56" i="26"/>
  <c r="C56" i="26"/>
  <c r="B56" i="26"/>
  <c r="O56" i="27"/>
  <c r="N56" i="27"/>
  <c r="M56" i="27"/>
  <c r="L56" i="27"/>
  <c r="K56" i="27"/>
  <c r="S56" i="27" s="1"/>
  <c r="J56" i="27"/>
  <c r="R56" i="27" s="1"/>
  <c r="I56" i="27"/>
  <c r="I43" i="27" s="1"/>
  <c r="H56" i="27"/>
  <c r="G56" i="27"/>
  <c r="F56" i="27"/>
  <c r="D56" i="27"/>
  <c r="D43" i="27" s="1"/>
  <c r="C56" i="27"/>
  <c r="B56" i="27"/>
  <c r="O56" i="28"/>
  <c r="N56" i="28"/>
  <c r="M56" i="28"/>
  <c r="L56" i="28"/>
  <c r="K56" i="28"/>
  <c r="S56" i="28" s="1"/>
  <c r="J56" i="28"/>
  <c r="R56" i="28" s="1"/>
  <c r="I56" i="28"/>
  <c r="H56" i="28"/>
  <c r="G56" i="28"/>
  <c r="G43" i="28" s="1"/>
  <c r="F56" i="28"/>
  <c r="F43" i="28" s="1"/>
  <c r="D56" i="28"/>
  <c r="C56" i="28"/>
  <c r="C43" i="28" s="1"/>
  <c r="B56" i="28"/>
  <c r="O56" i="29"/>
  <c r="O43" i="29" s="1"/>
  <c r="N56" i="29"/>
  <c r="M56" i="29"/>
  <c r="L56" i="29"/>
  <c r="K56" i="29"/>
  <c r="S56" i="29" s="1"/>
  <c r="J56" i="29"/>
  <c r="I56" i="29"/>
  <c r="H56" i="29"/>
  <c r="G56" i="29"/>
  <c r="F56" i="29"/>
  <c r="D56" i="29"/>
  <c r="C56" i="29"/>
  <c r="B56" i="29"/>
  <c r="O56" i="30"/>
  <c r="N56" i="30"/>
  <c r="M56" i="30"/>
  <c r="L56" i="30"/>
  <c r="K56" i="30"/>
  <c r="S56" i="30" s="1"/>
  <c r="J56" i="30"/>
  <c r="I56" i="30"/>
  <c r="H56" i="30"/>
  <c r="G56" i="30"/>
  <c r="F56" i="30"/>
  <c r="D56" i="30"/>
  <c r="C56" i="30"/>
  <c r="C43" i="30" s="1"/>
  <c r="B56" i="30"/>
  <c r="O56" i="31"/>
  <c r="N56" i="31"/>
  <c r="M56" i="31"/>
  <c r="L56" i="31"/>
  <c r="K56" i="31"/>
  <c r="J56" i="31"/>
  <c r="I56" i="31"/>
  <c r="H56" i="31"/>
  <c r="G56" i="31"/>
  <c r="F56" i="31"/>
  <c r="D56" i="31"/>
  <c r="C56" i="31"/>
  <c r="B56" i="31"/>
  <c r="O56" i="32"/>
  <c r="O43" i="32" s="1"/>
  <c r="N56" i="32"/>
  <c r="M56" i="32"/>
  <c r="L56" i="32"/>
  <c r="L43" i="32" s="1"/>
  <c r="K56" i="32"/>
  <c r="S56" i="32" s="1"/>
  <c r="J56" i="32"/>
  <c r="I56" i="32"/>
  <c r="H56" i="32"/>
  <c r="G56" i="32"/>
  <c r="F56" i="32"/>
  <c r="D56" i="32"/>
  <c r="C56" i="32"/>
  <c r="C43" i="32" s="1"/>
  <c r="B56" i="32"/>
  <c r="O56" i="33"/>
  <c r="N56" i="33"/>
  <c r="M56" i="33"/>
  <c r="L56" i="33"/>
  <c r="K56" i="33"/>
  <c r="K43" i="33" s="1"/>
  <c r="S43" i="33" s="1"/>
  <c r="J56" i="33"/>
  <c r="R56" i="33" s="1"/>
  <c r="I56" i="33"/>
  <c r="I43" i="33" s="1"/>
  <c r="H56" i="33"/>
  <c r="G56" i="33"/>
  <c r="F56" i="33"/>
  <c r="D56" i="33"/>
  <c r="C56" i="33"/>
  <c r="B56" i="33"/>
  <c r="O56" i="34"/>
  <c r="N56" i="34"/>
  <c r="M56" i="34"/>
  <c r="L56" i="34"/>
  <c r="K56" i="34"/>
  <c r="S56" i="34" s="1"/>
  <c r="J56" i="34"/>
  <c r="I56" i="34"/>
  <c r="I43" i="34" s="1"/>
  <c r="H56" i="34"/>
  <c r="H43" i="34" s="1"/>
  <c r="G56" i="34"/>
  <c r="F56" i="34"/>
  <c r="D56" i="34"/>
  <c r="C56" i="34"/>
  <c r="B56" i="34"/>
  <c r="O56" i="35"/>
  <c r="O43" i="35" s="1"/>
  <c r="N56" i="35"/>
  <c r="M56" i="35"/>
  <c r="L56" i="35"/>
  <c r="K56" i="35"/>
  <c r="S56" i="35" s="1"/>
  <c r="J56" i="35"/>
  <c r="R56" i="35" s="1"/>
  <c r="I56" i="35"/>
  <c r="H56" i="35"/>
  <c r="G56" i="35"/>
  <c r="G43" i="35" s="1"/>
  <c r="F56" i="35"/>
  <c r="F43" i="35" s="1"/>
  <c r="D56" i="35"/>
  <c r="C56" i="35"/>
  <c r="B56" i="35"/>
  <c r="O56" i="36"/>
  <c r="N56" i="36"/>
  <c r="M56" i="36"/>
  <c r="M43" i="36" s="1"/>
  <c r="L56" i="36"/>
  <c r="K56" i="36"/>
  <c r="J56" i="36"/>
  <c r="R56" i="36" s="1"/>
  <c r="I56" i="36"/>
  <c r="H56" i="36"/>
  <c r="G56" i="36"/>
  <c r="F56" i="36"/>
  <c r="D56" i="36"/>
  <c r="C56" i="36"/>
  <c r="B56" i="36"/>
  <c r="O56" i="37"/>
  <c r="N56" i="37"/>
  <c r="M56" i="37"/>
  <c r="L56" i="37"/>
  <c r="K56" i="37"/>
  <c r="J56" i="37"/>
  <c r="R56" i="37" s="1"/>
  <c r="I56" i="37"/>
  <c r="H56" i="37"/>
  <c r="G56" i="37"/>
  <c r="F56" i="37"/>
  <c r="D56" i="37"/>
  <c r="C56" i="37"/>
  <c r="B56" i="37"/>
  <c r="O56" i="38"/>
  <c r="N56" i="38"/>
  <c r="M56" i="38"/>
  <c r="L56" i="38"/>
  <c r="L43" i="38" s="1"/>
  <c r="K56" i="38"/>
  <c r="J56" i="38"/>
  <c r="I56" i="38"/>
  <c r="H56" i="38"/>
  <c r="G56" i="38"/>
  <c r="F56" i="38"/>
  <c r="D56" i="38"/>
  <c r="C56" i="38"/>
  <c r="C43" i="38" s="1"/>
  <c r="B56" i="38"/>
  <c r="O56" i="39"/>
  <c r="N56" i="39"/>
  <c r="N43" i="39" s="1"/>
  <c r="M56" i="39"/>
  <c r="L56" i="39"/>
  <c r="L43" i="39" s="1"/>
  <c r="K56" i="39"/>
  <c r="J56" i="39"/>
  <c r="I56" i="39"/>
  <c r="H56" i="39"/>
  <c r="G56" i="39"/>
  <c r="F56" i="39"/>
  <c r="D56" i="39"/>
  <c r="C56" i="39"/>
  <c r="B56" i="39"/>
  <c r="O56" i="40"/>
  <c r="N56" i="40"/>
  <c r="N43" i="40" s="1"/>
  <c r="M56" i="40"/>
  <c r="L56" i="40"/>
  <c r="K56" i="40"/>
  <c r="J56" i="40"/>
  <c r="I56" i="40"/>
  <c r="H56" i="40"/>
  <c r="G56" i="40"/>
  <c r="F56" i="40"/>
  <c r="D56" i="40"/>
  <c r="C56" i="40"/>
  <c r="C43" i="40" s="1"/>
  <c r="B56" i="40"/>
  <c r="O56" i="41"/>
  <c r="N56" i="41"/>
  <c r="M56" i="41"/>
  <c r="L56" i="41"/>
  <c r="K56" i="41"/>
  <c r="S56" i="41" s="1"/>
  <c r="J56" i="41"/>
  <c r="R56" i="41" s="1"/>
  <c r="I56" i="41"/>
  <c r="I43" i="41" s="1"/>
  <c r="H56" i="41"/>
  <c r="G56" i="41"/>
  <c r="F56" i="41"/>
  <c r="D56" i="41"/>
  <c r="C56" i="41"/>
  <c r="B56" i="41"/>
  <c r="O56" i="42"/>
  <c r="N56" i="42"/>
  <c r="M56" i="42"/>
  <c r="L56" i="42"/>
  <c r="K56" i="42"/>
  <c r="S56" i="42" s="1"/>
  <c r="J56" i="42"/>
  <c r="I56" i="42"/>
  <c r="I43" i="42" s="1"/>
  <c r="H56" i="42"/>
  <c r="G56" i="42"/>
  <c r="F56" i="42"/>
  <c r="D56" i="42"/>
  <c r="C56" i="42"/>
  <c r="B56" i="42"/>
  <c r="O56" i="43"/>
  <c r="O43" i="43" s="1"/>
  <c r="N56" i="43"/>
  <c r="M56" i="43"/>
  <c r="L56" i="43"/>
  <c r="K56" i="43"/>
  <c r="S56" i="43" s="1"/>
  <c r="J56" i="43"/>
  <c r="I56" i="43"/>
  <c r="H56" i="43"/>
  <c r="G56" i="43"/>
  <c r="G43" i="43" s="1"/>
  <c r="F56" i="43"/>
  <c r="D56" i="43"/>
  <c r="C56" i="43"/>
  <c r="B56" i="43"/>
  <c r="O56" i="44"/>
  <c r="N56" i="44"/>
  <c r="M56" i="44"/>
  <c r="L56" i="44"/>
  <c r="K56" i="44"/>
  <c r="S56" i="44" s="1"/>
  <c r="J56" i="44"/>
  <c r="I56" i="44"/>
  <c r="H56" i="44"/>
  <c r="G56" i="44"/>
  <c r="F56" i="44"/>
  <c r="D56" i="44"/>
  <c r="C56" i="44"/>
  <c r="B56" i="44"/>
  <c r="O56" i="45"/>
  <c r="N56" i="45"/>
  <c r="M56" i="45"/>
  <c r="L56" i="45"/>
  <c r="K56" i="45"/>
  <c r="J56" i="45"/>
  <c r="I56" i="45"/>
  <c r="H56" i="45"/>
  <c r="G56" i="45"/>
  <c r="F56" i="45"/>
  <c r="D56" i="45"/>
  <c r="C56" i="45"/>
  <c r="C43" i="45" s="1"/>
  <c r="B56" i="45"/>
  <c r="O56" i="46"/>
  <c r="O43" i="46" s="1"/>
  <c r="N56" i="46"/>
  <c r="N43" i="46" s="1"/>
  <c r="M56" i="46"/>
  <c r="M43" i="46" s="1"/>
  <c r="L56" i="46"/>
  <c r="K56" i="46"/>
  <c r="S56" i="46" s="1"/>
  <c r="J56" i="46"/>
  <c r="R56" i="46" s="1"/>
  <c r="I56" i="46"/>
  <c r="H56" i="46"/>
  <c r="G56" i="46"/>
  <c r="F56" i="46"/>
  <c r="D56" i="46"/>
  <c r="C56" i="46"/>
  <c r="B56" i="46"/>
  <c r="O56" i="47"/>
  <c r="N56" i="47"/>
  <c r="M56" i="47"/>
  <c r="L56" i="47"/>
  <c r="K56" i="47"/>
  <c r="K43" i="47" s="1"/>
  <c r="S43" i="47" s="1"/>
  <c r="J56" i="47"/>
  <c r="R56" i="47" s="1"/>
  <c r="I56" i="47"/>
  <c r="H56" i="47"/>
  <c r="G56" i="47"/>
  <c r="F56" i="47"/>
  <c r="D56" i="47"/>
  <c r="C56" i="47"/>
  <c r="B56" i="47"/>
  <c r="O56" i="48"/>
  <c r="N56" i="48"/>
  <c r="N43" i="48" s="1"/>
  <c r="M56" i="48"/>
  <c r="L56" i="48"/>
  <c r="K56" i="48"/>
  <c r="J56" i="48"/>
  <c r="R56" i="48" s="1"/>
  <c r="I56" i="48"/>
  <c r="H56" i="48"/>
  <c r="G56" i="48"/>
  <c r="F56" i="48"/>
  <c r="D56" i="48"/>
  <c r="C56" i="48"/>
  <c r="B56" i="48"/>
  <c r="O56" i="49"/>
  <c r="N56" i="49"/>
  <c r="M56" i="49"/>
  <c r="L56" i="49"/>
  <c r="K56" i="49"/>
  <c r="J56" i="49"/>
  <c r="I56" i="49"/>
  <c r="I43" i="49" s="1"/>
  <c r="H56" i="49"/>
  <c r="G56" i="49"/>
  <c r="F56" i="49"/>
  <c r="D56" i="49"/>
  <c r="C56" i="49"/>
  <c r="B56" i="49"/>
  <c r="B43" i="49" s="1"/>
  <c r="O56" i="50"/>
  <c r="N56" i="50"/>
  <c r="M56" i="50"/>
  <c r="L56" i="50"/>
  <c r="K56" i="50"/>
  <c r="S56" i="50" s="1"/>
  <c r="J56" i="50"/>
  <c r="R56" i="50" s="1"/>
  <c r="I56" i="50"/>
  <c r="H56" i="50"/>
  <c r="G56" i="50"/>
  <c r="G43" i="50" s="1"/>
  <c r="F56" i="50"/>
  <c r="F43" i="50" s="1"/>
  <c r="D56" i="50"/>
  <c r="C56" i="50"/>
  <c r="C43" i="50" s="1"/>
  <c r="B56" i="50"/>
  <c r="O56" i="51"/>
  <c r="O43" i="51" s="1"/>
  <c r="N56" i="51"/>
  <c r="N43" i="51" s="1"/>
  <c r="M56" i="51"/>
  <c r="L56" i="51"/>
  <c r="K56" i="51"/>
  <c r="S56" i="51" s="1"/>
  <c r="J56" i="51"/>
  <c r="R56" i="51" s="1"/>
  <c r="I56" i="51"/>
  <c r="H56" i="51"/>
  <c r="G56" i="51"/>
  <c r="F56" i="51"/>
  <c r="D56" i="51"/>
  <c r="C56" i="51"/>
  <c r="B56" i="51"/>
  <c r="O56" i="52"/>
  <c r="N56" i="52"/>
  <c r="M56" i="52"/>
  <c r="L56" i="52"/>
  <c r="K56" i="52"/>
  <c r="S56" i="52" s="1"/>
  <c r="J56" i="52"/>
  <c r="R56" i="52" s="1"/>
  <c r="I56" i="52"/>
  <c r="H56" i="52"/>
  <c r="G56" i="52"/>
  <c r="F56" i="52"/>
  <c r="D56" i="52"/>
  <c r="C56" i="52"/>
  <c r="B56" i="52"/>
  <c r="O56" i="53"/>
  <c r="N56" i="53"/>
  <c r="M56" i="53"/>
  <c r="L56" i="53"/>
  <c r="K56" i="53"/>
  <c r="J56" i="53"/>
  <c r="I56" i="53"/>
  <c r="H56" i="53"/>
  <c r="G56" i="53"/>
  <c r="F56" i="53"/>
  <c r="D56" i="53"/>
  <c r="C56" i="53"/>
  <c r="B56" i="53"/>
  <c r="O56" i="54"/>
  <c r="O43" i="54" s="1"/>
  <c r="N56" i="54"/>
  <c r="M56" i="54"/>
  <c r="L56" i="54"/>
  <c r="K56" i="54"/>
  <c r="S56" i="54" s="1"/>
  <c r="J56" i="54"/>
  <c r="I56" i="54"/>
  <c r="H56" i="54"/>
  <c r="G56" i="54"/>
  <c r="F56" i="54"/>
  <c r="F43" i="54" s="1"/>
  <c r="D56" i="54"/>
  <c r="C56" i="54"/>
  <c r="C43" i="54" s="1"/>
  <c r="B56" i="54"/>
  <c r="O56" i="1"/>
  <c r="N56" i="1"/>
  <c r="M56" i="1"/>
  <c r="L56" i="1"/>
  <c r="K56" i="1"/>
  <c r="J56" i="1"/>
  <c r="I56" i="1"/>
  <c r="I43" i="1" s="1"/>
  <c r="H56" i="1"/>
  <c r="H43" i="1" s="1"/>
  <c r="G56" i="1"/>
  <c r="F56" i="1"/>
  <c r="D56" i="1"/>
  <c r="C56" i="1"/>
  <c r="B56" i="1"/>
  <c r="W44" i="2"/>
  <c r="V44" i="2"/>
  <c r="W44" i="3"/>
  <c r="V44" i="3"/>
  <c r="W44" i="4"/>
  <c r="V44" i="4"/>
  <c r="W44" i="5"/>
  <c r="V44" i="5"/>
  <c r="W44" i="6"/>
  <c r="V44" i="6"/>
  <c r="W44" i="7"/>
  <c r="V44" i="7"/>
  <c r="W44" i="8"/>
  <c r="V44" i="8"/>
  <c r="W44" i="9"/>
  <c r="V44" i="9"/>
  <c r="W44" i="10"/>
  <c r="V44" i="10"/>
  <c r="W44" i="11"/>
  <c r="V44" i="11"/>
  <c r="W44" i="12"/>
  <c r="V44" i="12"/>
  <c r="W44" i="13"/>
  <c r="V44" i="13"/>
  <c r="W44" i="14"/>
  <c r="W43" i="14" s="1"/>
  <c r="V44" i="14"/>
  <c r="W44" i="15"/>
  <c r="W43" i="15" s="1"/>
  <c r="V44" i="15"/>
  <c r="W44" i="16"/>
  <c r="W43" i="16" s="1"/>
  <c r="V44" i="16"/>
  <c r="W44" i="17"/>
  <c r="V44" i="17"/>
  <c r="W44" i="18"/>
  <c r="V44" i="18"/>
  <c r="W44" i="19"/>
  <c r="V44" i="19"/>
  <c r="W44" i="20"/>
  <c r="V44" i="20"/>
  <c r="W44" i="21"/>
  <c r="V44" i="21"/>
  <c r="W44" i="22"/>
  <c r="V44" i="22"/>
  <c r="W44" i="23"/>
  <c r="V44" i="23"/>
  <c r="W44" i="24"/>
  <c r="V44" i="24"/>
  <c r="W44" i="25"/>
  <c r="V44" i="25"/>
  <c r="W44" i="26"/>
  <c r="V44" i="26"/>
  <c r="W43" i="26"/>
  <c r="V43" i="26"/>
  <c r="W44" i="27"/>
  <c r="W43" i="27" s="1"/>
  <c r="V44" i="27"/>
  <c r="V43" i="27" s="1"/>
  <c r="W44" i="28"/>
  <c r="W43" i="28" s="1"/>
  <c r="V44" i="28"/>
  <c r="V43" i="28" s="1"/>
  <c r="W44" i="29"/>
  <c r="V44" i="29"/>
  <c r="W44" i="30"/>
  <c r="W43" i="30" s="1"/>
  <c r="V44" i="30"/>
  <c r="V43" i="30"/>
  <c r="W44" i="31"/>
  <c r="W43" i="31" s="1"/>
  <c r="V44" i="31"/>
  <c r="V43" i="31"/>
  <c r="W44" i="32"/>
  <c r="V44" i="32"/>
  <c r="W44" i="33"/>
  <c r="V44" i="33"/>
  <c r="W44" i="34"/>
  <c r="W43" i="34" s="1"/>
  <c r="V44" i="34"/>
  <c r="W44" i="35"/>
  <c r="V44" i="35"/>
  <c r="W44" i="36"/>
  <c r="V44" i="36"/>
  <c r="W44" i="37"/>
  <c r="V44" i="37"/>
  <c r="W44" i="38"/>
  <c r="V44" i="38"/>
  <c r="V43" i="38" s="1"/>
  <c r="W43" i="38"/>
  <c r="W44" i="39"/>
  <c r="W43" i="39" s="1"/>
  <c r="V44" i="39"/>
  <c r="W44" i="40"/>
  <c r="W43" i="40" s="1"/>
  <c r="V44" i="40"/>
  <c r="W44" i="41"/>
  <c r="V44" i="41"/>
  <c r="W44" i="42"/>
  <c r="W43" i="42" s="1"/>
  <c r="V44" i="42"/>
  <c r="W44" i="43"/>
  <c r="V44" i="43"/>
  <c r="W44" i="44"/>
  <c r="W43" i="44" s="1"/>
  <c r="V44" i="44"/>
  <c r="W44" i="45"/>
  <c r="V44" i="45"/>
  <c r="W44" i="46"/>
  <c r="V44" i="46"/>
  <c r="W44" i="47"/>
  <c r="V44" i="47"/>
  <c r="W44" i="48"/>
  <c r="W43" i="48" s="1"/>
  <c r="V44" i="48"/>
  <c r="V43" i="48" s="1"/>
  <c r="W44" i="49"/>
  <c r="V44" i="49"/>
  <c r="W44" i="50"/>
  <c r="V44" i="50"/>
  <c r="W43" i="50"/>
  <c r="W44" i="51"/>
  <c r="V44" i="51"/>
  <c r="W43" i="51"/>
  <c r="W44" i="52"/>
  <c r="W43" i="52" s="1"/>
  <c r="V44" i="52"/>
  <c r="V43" i="52" s="1"/>
  <c r="W44" i="53"/>
  <c r="V44" i="53"/>
  <c r="W44" i="54"/>
  <c r="V44" i="54"/>
  <c r="V43" i="54" s="1"/>
  <c r="W44" i="1"/>
  <c r="V44" i="1"/>
  <c r="O44" i="2"/>
  <c r="N44" i="2"/>
  <c r="M44" i="2"/>
  <c r="L44" i="2"/>
  <c r="K44" i="2"/>
  <c r="J44" i="2"/>
  <c r="I44" i="2"/>
  <c r="I43" i="2" s="1"/>
  <c r="H44" i="2"/>
  <c r="G44" i="2"/>
  <c r="F44" i="2"/>
  <c r="D44" i="2"/>
  <c r="D43" i="2" s="1"/>
  <c r="C44" i="2"/>
  <c r="C43" i="2" s="1"/>
  <c r="B44" i="2"/>
  <c r="G43" i="2"/>
  <c r="O44" i="3"/>
  <c r="O43" i="3" s="1"/>
  <c r="N44" i="3"/>
  <c r="M44" i="3"/>
  <c r="L44" i="3"/>
  <c r="K44" i="3"/>
  <c r="J44" i="3"/>
  <c r="R44" i="3" s="1"/>
  <c r="I44" i="3"/>
  <c r="H44" i="3"/>
  <c r="G44" i="3"/>
  <c r="F44" i="3"/>
  <c r="D44" i="3"/>
  <c r="C44" i="3"/>
  <c r="B44" i="3"/>
  <c r="O44" i="4"/>
  <c r="O43" i="4" s="1"/>
  <c r="N44" i="4"/>
  <c r="N43" i="4" s="1"/>
  <c r="M44" i="4"/>
  <c r="M43" i="4" s="1"/>
  <c r="L44" i="4"/>
  <c r="L43" i="4" s="1"/>
  <c r="K44" i="4"/>
  <c r="S44" i="4" s="1"/>
  <c r="J44" i="4"/>
  <c r="R44" i="4" s="1"/>
  <c r="I44" i="4"/>
  <c r="I43" i="4" s="1"/>
  <c r="H44" i="4"/>
  <c r="G44" i="4"/>
  <c r="F44" i="4"/>
  <c r="F43" i="4" s="1"/>
  <c r="D44" i="4"/>
  <c r="C44" i="4"/>
  <c r="B44" i="4"/>
  <c r="O44" i="5"/>
  <c r="N44" i="5"/>
  <c r="M44" i="5"/>
  <c r="L44" i="5"/>
  <c r="K44" i="5"/>
  <c r="J44" i="5"/>
  <c r="I44" i="5"/>
  <c r="H44" i="5"/>
  <c r="G44" i="5"/>
  <c r="F44" i="5"/>
  <c r="F43" i="5" s="1"/>
  <c r="D44" i="5"/>
  <c r="D43" i="5" s="1"/>
  <c r="C44" i="5"/>
  <c r="C43" i="5" s="1"/>
  <c r="B44" i="5"/>
  <c r="O44" i="6"/>
  <c r="O43" i="6" s="1"/>
  <c r="N44" i="6"/>
  <c r="N43" i="6" s="1"/>
  <c r="M44" i="6"/>
  <c r="L44" i="6"/>
  <c r="K44" i="6"/>
  <c r="J44" i="6"/>
  <c r="I44" i="6"/>
  <c r="H44" i="6"/>
  <c r="G44" i="6"/>
  <c r="F44" i="6"/>
  <c r="D44" i="6"/>
  <c r="C44" i="6"/>
  <c r="B44" i="6"/>
  <c r="O44" i="7"/>
  <c r="N44" i="7"/>
  <c r="M44" i="7"/>
  <c r="L44" i="7"/>
  <c r="K44" i="7"/>
  <c r="S44" i="7" s="1"/>
  <c r="J44" i="7"/>
  <c r="I44" i="7"/>
  <c r="H44" i="7"/>
  <c r="G44" i="7"/>
  <c r="F44" i="7"/>
  <c r="D44" i="7"/>
  <c r="C44" i="7"/>
  <c r="B44" i="7"/>
  <c r="F43" i="7"/>
  <c r="O44" i="8"/>
  <c r="N44" i="8"/>
  <c r="M44" i="8"/>
  <c r="L44" i="8"/>
  <c r="K44" i="8"/>
  <c r="J44" i="8"/>
  <c r="I44" i="8"/>
  <c r="H44" i="8"/>
  <c r="G44" i="8"/>
  <c r="F44" i="8"/>
  <c r="D44" i="8"/>
  <c r="C44" i="8"/>
  <c r="B44" i="8"/>
  <c r="O44" i="9"/>
  <c r="N44" i="9"/>
  <c r="M44" i="9"/>
  <c r="L44" i="9"/>
  <c r="K44" i="9"/>
  <c r="J44" i="9"/>
  <c r="R44" i="9" s="1"/>
  <c r="I44" i="9"/>
  <c r="H44" i="9"/>
  <c r="G44" i="9"/>
  <c r="F44" i="9"/>
  <c r="D44" i="9"/>
  <c r="C44" i="9"/>
  <c r="B44" i="9"/>
  <c r="K43" i="9"/>
  <c r="S43" i="9" s="1"/>
  <c r="O44" i="10"/>
  <c r="N44" i="10"/>
  <c r="M44" i="10"/>
  <c r="L44" i="10"/>
  <c r="K44" i="10"/>
  <c r="J44" i="10"/>
  <c r="R44" i="10" s="1"/>
  <c r="I44" i="10"/>
  <c r="H44" i="10"/>
  <c r="G44" i="10"/>
  <c r="F44" i="10"/>
  <c r="D44" i="10"/>
  <c r="C44" i="10"/>
  <c r="B44" i="10"/>
  <c r="O44" i="11"/>
  <c r="O43" i="11" s="1"/>
  <c r="N44" i="11"/>
  <c r="M44" i="11"/>
  <c r="L44" i="11"/>
  <c r="K44" i="11"/>
  <c r="S44" i="11" s="1"/>
  <c r="J44" i="11"/>
  <c r="R44" i="11" s="1"/>
  <c r="I44" i="11"/>
  <c r="H44" i="11"/>
  <c r="G44" i="11"/>
  <c r="F44" i="11"/>
  <c r="D44" i="11"/>
  <c r="C44" i="11"/>
  <c r="B44" i="11"/>
  <c r="O44" i="12"/>
  <c r="N44" i="12"/>
  <c r="M44" i="12"/>
  <c r="L44" i="12"/>
  <c r="K44" i="12"/>
  <c r="J44" i="12"/>
  <c r="I44" i="12"/>
  <c r="H44" i="12"/>
  <c r="G44" i="12"/>
  <c r="G43" i="12" s="1"/>
  <c r="F44" i="12"/>
  <c r="D44" i="12"/>
  <c r="D43" i="12" s="1"/>
  <c r="C44" i="12"/>
  <c r="B44" i="12"/>
  <c r="F43" i="12"/>
  <c r="O44" i="13"/>
  <c r="N44" i="13"/>
  <c r="M44" i="13"/>
  <c r="L44" i="13"/>
  <c r="K44" i="13"/>
  <c r="J44" i="13"/>
  <c r="R44" i="13" s="1"/>
  <c r="I44" i="13"/>
  <c r="H44" i="13"/>
  <c r="G44" i="13"/>
  <c r="F44" i="13"/>
  <c r="D44" i="13"/>
  <c r="C44" i="13"/>
  <c r="B44" i="13"/>
  <c r="O44" i="14"/>
  <c r="N44" i="14"/>
  <c r="M44" i="14"/>
  <c r="L44" i="14"/>
  <c r="K44" i="14"/>
  <c r="S44" i="14" s="1"/>
  <c r="J44" i="14"/>
  <c r="R44" i="14" s="1"/>
  <c r="I44" i="14"/>
  <c r="I43" i="14" s="1"/>
  <c r="H44" i="14"/>
  <c r="H43" i="14" s="1"/>
  <c r="G44" i="14"/>
  <c r="G43" i="14" s="1"/>
  <c r="F44" i="14"/>
  <c r="D44" i="14"/>
  <c r="C44" i="14"/>
  <c r="B44" i="14"/>
  <c r="F43" i="14"/>
  <c r="D43" i="14"/>
  <c r="O44" i="15"/>
  <c r="N44" i="15"/>
  <c r="M44" i="15"/>
  <c r="L44" i="15"/>
  <c r="K44" i="15"/>
  <c r="J44" i="15"/>
  <c r="I44" i="15"/>
  <c r="H44" i="15"/>
  <c r="G44" i="15"/>
  <c r="F44" i="15"/>
  <c r="D44" i="15"/>
  <c r="C44" i="15"/>
  <c r="B44" i="15"/>
  <c r="O44" i="16"/>
  <c r="O43" i="16" s="1"/>
  <c r="N44" i="16"/>
  <c r="M44" i="16"/>
  <c r="M43" i="16" s="1"/>
  <c r="L44" i="16"/>
  <c r="K44" i="16"/>
  <c r="J44" i="16"/>
  <c r="I44" i="16"/>
  <c r="H44" i="16"/>
  <c r="G44" i="16"/>
  <c r="F44" i="16"/>
  <c r="D44" i="16"/>
  <c r="C44" i="16"/>
  <c r="B44" i="16"/>
  <c r="I43" i="16"/>
  <c r="G43" i="16"/>
  <c r="O44" i="17"/>
  <c r="N44" i="17"/>
  <c r="M44" i="17"/>
  <c r="L44" i="17"/>
  <c r="K44" i="17"/>
  <c r="J44" i="17"/>
  <c r="R44" i="17" s="1"/>
  <c r="I44" i="17"/>
  <c r="H44" i="17"/>
  <c r="G44" i="17"/>
  <c r="F44" i="17"/>
  <c r="F43" i="17" s="1"/>
  <c r="D44" i="17"/>
  <c r="C44" i="17"/>
  <c r="B44" i="17"/>
  <c r="O44" i="18"/>
  <c r="N44" i="18"/>
  <c r="M44" i="18"/>
  <c r="L44" i="18"/>
  <c r="K44" i="18"/>
  <c r="J44" i="18"/>
  <c r="I44" i="18"/>
  <c r="I43" i="18" s="1"/>
  <c r="H44" i="18"/>
  <c r="G44" i="18"/>
  <c r="F44" i="18"/>
  <c r="D44" i="18"/>
  <c r="C44" i="18"/>
  <c r="B44" i="18"/>
  <c r="O44" i="19"/>
  <c r="N44" i="19"/>
  <c r="M44" i="19"/>
  <c r="L44" i="19"/>
  <c r="K44" i="19"/>
  <c r="J44" i="19"/>
  <c r="R44" i="19" s="1"/>
  <c r="I44" i="19"/>
  <c r="H44" i="19"/>
  <c r="G44" i="19"/>
  <c r="F44" i="19"/>
  <c r="D44" i="19"/>
  <c r="C44" i="19"/>
  <c r="B44" i="19"/>
  <c r="O44" i="20"/>
  <c r="O43" i="20" s="1"/>
  <c r="N44" i="20"/>
  <c r="N43" i="20" s="1"/>
  <c r="M44" i="20"/>
  <c r="M43" i="20" s="1"/>
  <c r="L44" i="20"/>
  <c r="K44" i="20"/>
  <c r="J44" i="20"/>
  <c r="I44" i="20"/>
  <c r="H44" i="20"/>
  <c r="G44" i="20"/>
  <c r="F44" i="20"/>
  <c r="D44" i="20"/>
  <c r="C44" i="20"/>
  <c r="B44" i="20"/>
  <c r="O44" i="21"/>
  <c r="N44" i="21"/>
  <c r="M44" i="21"/>
  <c r="L44" i="21"/>
  <c r="L43" i="21" s="1"/>
  <c r="K44" i="21"/>
  <c r="J44" i="21"/>
  <c r="I44" i="21"/>
  <c r="H44" i="21"/>
  <c r="G44" i="21"/>
  <c r="G43" i="21" s="1"/>
  <c r="F44" i="21"/>
  <c r="F43" i="21" s="1"/>
  <c r="D44" i="21"/>
  <c r="D43" i="21" s="1"/>
  <c r="C44" i="21"/>
  <c r="B44" i="21"/>
  <c r="K43" i="21"/>
  <c r="S43" i="21" s="1"/>
  <c r="O44" i="22"/>
  <c r="N44" i="22"/>
  <c r="M44" i="22"/>
  <c r="L44" i="22"/>
  <c r="K44" i="22"/>
  <c r="J44" i="22"/>
  <c r="I44" i="22"/>
  <c r="H44" i="22"/>
  <c r="G44" i="22"/>
  <c r="F44" i="22"/>
  <c r="D44" i="22"/>
  <c r="C44" i="22"/>
  <c r="B44" i="22"/>
  <c r="O44" i="23"/>
  <c r="N44" i="23"/>
  <c r="N43" i="23" s="1"/>
  <c r="M44" i="23"/>
  <c r="M43" i="23" s="1"/>
  <c r="L44" i="23"/>
  <c r="K44" i="23"/>
  <c r="J44" i="23"/>
  <c r="I44" i="23"/>
  <c r="H44" i="23"/>
  <c r="G44" i="23"/>
  <c r="F44" i="23"/>
  <c r="D44" i="23"/>
  <c r="C44" i="23"/>
  <c r="B44" i="23"/>
  <c r="O44" i="24"/>
  <c r="N44" i="24"/>
  <c r="M44" i="24"/>
  <c r="L44" i="24"/>
  <c r="K44" i="24"/>
  <c r="J44" i="24"/>
  <c r="I44" i="24"/>
  <c r="I43" i="24" s="1"/>
  <c r="H44" i="24"/>
  <c r="G44" i="24"/>
  <c r="G43" i="24" s="1"/>
  <c r="F44" i="24"/>
  <c r="D44" i="24"/>
  <c r="C44" i="24"/>
  <c r="B44" i="24"/>
  <c r="F43" i="24"/>
  <c r="D43" i="24"/>
  <c r="O44" i="25"/>
  <c r="N44" i="25"/>
  <c r="M44" i="25"/>
  <c r="L44" i="25"/>
  <c r="K44" i="25"/>
  <c r="S44" i="25" s="1"/>
  <c r="J44" i="25"/>
  <c r="I44" i="25"/>
  <c r="H44" i="25"/>
  <c r="G44" i="25"/>
  <c r="F44" i="25"/>
  <c r="D44" i="25"/>
  <c r="C44" i="25"/>
  <c r="B44" i="25"/>
  <c r="O44" i="26"/>
  <c r="N44" i="26"/>
  <c r="M44" i="26"/>
  <c r="M43" i="26" s="1"/>
  <c r="L44" i="26"/>
  <c r="L43" i="26" s="1"/>
  <c r="K44" i="26"/>
  <c r="K43" i="26" s="1"/>
  <c r="J44" i="26"/>
  <c r="I44" i="26"/>
  <c r="I43" i="26" s="1"/>
  <c r="H44" i="26"/>
  <c r="G44" i="26"/>
  <c r="F44" i="26"/>
  <c r="D44" i="26"/>
  <c r="C44" i="26"/>
  <c r="B44" i="26"/>
  <c r="O44" i="27"/>
  <c r="N44" i="27"/>
  <c r="M44" i="27"/>
  <c r="L44" i="27"/>
  <c r="K44" i="27"/>
  <c r="J44" i="27"/>
  <c r="I44" i="27"/>
  <c r="H44" i="27"/>
  <c r="G44" i="27"/>
  <c r="F44" i="27"/>
  <c r="D44" i="27"/>
  <c r="C44" i="27"/>
  <c r="B44" i="27"/>
  <c r="O44" i="28"/>
  <c r="O43" i="28" s="1"/>
  <c r="N44" i="28"/>
  <c r="N43" i="28" s="1"/>
  <c r="M44" i="28"/>
  <c r="L44" i="28"/>
  <c r="K44" i="28"/>
  <c r="J44" i="28"/>
  <c r="R44" i="28" s="1"/>
  <c r="I44" i="28"/>
  <c r="H44" i="28"/>
  <c r="G44" i="28"/>
  <c r="F44" i="28"/>
  <c r="D44" i="28"/>
  <c r="C44" i="28"/>
  <c r="B44" i="28"/>
  <c r="M43" i="28"/>
  <c r="O44" i="29"/>
  <c r="N44" i="29"/>
  <c r="M44" i="29"/>
  <c r="L44" i="29"/>
  <c r="K44" i="29"/>
  <c r="J44" i="29"/>
  <c r="R44" i="29" s="1"/>
  <c r="I44" i="29"/>
  <c r="H44" i="29"/>
  <c r="G44" i="29"/>
  <c r="F44" i="29"/>
  <c r="F43" i="29" s="1"/>
  <c r="D44" i="29"/>
  <c r="C44" i="29"/>
  <c r="B44" i="29"/>
  <c r="O44" i="30"/>
  <c r="N44" i="30"/>
  <c r="M44" i="30"/>
  <c r="L44" i="30"/>
  <c r="K44" i="30"/>
  <c r="S44" i="30" s="1"/>
  <c r="J44" i="30"/>
  <c r="R44" i="30" s="1"/>
  <c r="I44" i="30"/>
  <c r="H44" i="30"/>
  <c r="G44" i="30"/>
  <c r="F44" i="30"/>
  <c r="D44" i="30"/>
  <c r="C44" i="30"/>
  <c r="B44" i="30"/>
  <c r="O44" i="31"/>
  <c r="N44" i="31"/>
  <c r="N43" i="31" s="1"/>
  <c r="M44" i="31"/>
  <c r="L44" i="31"/>
  <c r="L43" i="31" s="1"/>
  <c r="K44" i="31"/>
  <c r="K43" i="31" s="1"/>
  <c r="S43" i="31" s="1"/>
  <c r="J44" i="31"/>
  <c r="I44" i="31"/>
  <c r="H44" i="31"/>
  <c r="G44" i="31"/>
  <c r="F44" i="31"/>
  <c r="D44" i="31"/>
  <c r="C44" i="31"/>
  <c r="B44" i="31"/>
  <c r="O44" i="32"/>
  <c r="N44" i="32"/>
  <c r="M44" i="32"/>
  <c r="L44" i="32"/>
  <c r="K44" i="32"/>
  <c r="S44" i="32" s="1"/>
  <c r="J44" i="32"/>
  <c r="I44" i="32"/>
  <c r="H44" i="32"/>
  <c r="G44" i="32"/>
  <c r="F44" i="32"/>
  <c r="D44" i="32"/>
  <c r="C44" i="32"/>
  <c r="B44" i="32"/>
  <c r="O44" i="33"/>
  <c r="O43" i="33" s="1"/>
  <c r="N44" i="33"/>
  <c r="N43" i="33" s="1"/>
  <c r="M44" i="33"/>
  <c r="M43" i="33" s="1"/>
  <c r="L44" i="33"/>
  <c r="K44" i="33"/>
  <c r="J44" i="33"/>
  <c r="I44" i="33"/>
  <c r="H44" i="33"/>
  <c r="G44" i="33"/>
  <c r="F44" i="33"/>
  <c r="D44" i="33"/>
  <c r="C44" i="33"/>
  <c r="B44" i="33"/>
  <c r="O44" i="34"/>
  <c r="N44" i="34"/>
  <c r="M44" i="34"/>
  <c r="L44" i="34"/>
  <c r="K44" i="34"/>
  <c r="J44" i="34"/>
  <c r="I44" i="34"/>
  <c r="H44" i="34"/>
  <c r="G44" i="34"/>
  <c r="G43" i="34" s="1"/>
  <c r="F44" i="34"/>
  <c r="D44" i="34"/>
  <c r="C44" i="34"/>
  <c r="C43" i="34" s="1"/>
  <c r="B44" i="34"/>
  <c r="B43" i="34" s="1"/>
  <c r="O44" i="35"/>
  <c r="N44" i="35"/>
  <c r="M44" i="35"/>
  <c r="L44" i="35"/>
  <c r="K44" i="35"/>
  <c r="J44" i="35"/>
  <c r="I44" i="35"/>
  <c r="H44" i="35"/>
  <c r="G44" i="35"/>
  <c r="F44" i="35"/>
  <c r="D44" i="35"/>
  <c r="C44" i="35"/>
  <c r="B44" i="35"/>
  <c r="O44" i="36"/>
  <c r="N44" i="36"/>
  <c r="M44" i="36"/>
  <c r="L44" i="36"/>
  <c r="K44" i="36"/>
  <c r="K43" i="36" s="1"/>
  <c r="S43" i="36" s="1"/>
  <c r="J44" i="36"/>
  <c r="I44" i="36"/>
  <c r="I43" i="36" s="1"/>
  <c r="H44" i="36"/>
  <c r="G44" i="36"/>
  <c r="F44" i="36"/>
  <c r="D44" i="36"/>
  <c r="C44" i="36"/>
  <c r="B44" i="36"/>
  <c r="D43" i="36"/>
  <c r="O44" i="37"/>
  <c r="N44" i="37"/>
  <c r="M44" i="37"/>
  <c r="L44" i="37"/>
  <c r="K44" i="37"/>
  <c r="J44" i="37"/>
  <c r="I44" i="37"/>
  <c r="H44" i="37"/>
  <c r="G44" i="37"/>
  <c r="F44" i="37"/>
  <c r="D44" i="37"/>
  <c r="C44" i="37"/>
  <c r="B44" i="37"/>
  <c r="O43" i="37"/>
  <c r="O44" i="38"/>
  <c r="N44" i="38"/>
  <c r="N43" i="38" s="1"/>
  <c r="M44" i="38"/>
  <c r="M43" i="38" s="1"/>
  <c r="L44" i="38"/>
  <c r="K44" i="38"/>
  <c r="J44" i="38"/>
  <c r="R44" i="38" s="1"/>
  <c r="I44" i="38"/>
  <c r="H44" i="38"/>
  <c r="G44" i="38"/>
  <c r="G43" i="38" s="1"/>
  <c r="F44" i="38"/>
  <c r="D44" i="38"/>
  <c r="C44" i="38"/>
  <c r="B44" i="38"/>
  <c r="O43" i="38"/>
  <c r="O44" i="39"/>
  <c r="N44" i="39"/>
  <c r="M44" i="39"/>
  <c r="L44" i="39"/>
  <c r="K44" i="39"/>
  <c r="J44" i="39"/>
  <c r="R44" i="39" s="1"/>
  <c r="I44" i="39"/>
  <c r="H44" i="39"/>
  <c r="H43" i="39" s="1"/>
  <c r="G44" i="39"/>
  <c r="F44" i="39"/>
  <c r="F43" i="39" s="1"/>
  <c r="D44" i="39"/>
  <c r="D43" i="39" s="1"/>
  <c r="C44" i="39"/>
  <c r="C43" i="39" s="1"/>
  <c r="B44" i="39"/>
  <c r="O44" i="40"/>
  <c r="N44" i="40"/>
  <c r="M44" i="40"/>
  <c r="L44" i="40"/>
  <c r="K44" i="40"/>
  <c r="S44" i="40" s="1"/>
  <c r="J44" i="40"/>
  <c r="R44" i="40" s="1"/>
  <c r="I44" i="40"/>
  <c r="H44" i="40"/>
  <c r="G44" i="40"/>
  <c r="F44" i="40"/>
  <c r="D44" i="40"/>
  <c r="C44" i="40"/>
  <c r="B44" i="40"/>
  <c r="K43" i="40"/>
  <c r="S43" i="40" s="1"/>
  <c r="O44" i="41"/>
  <c r="N44" i="41"/>
  <c r="M44" i="41"/>
  <c r="L44" i="41"/>
  <c r="K44" i="41"/>
  <c r="J44" i="41"/>
  <c r="R44" i="41" s="1"/>
  <c r="I44" i="41"/>
  <c r="H44" i="41"/>
  <c r="H43" i="41" s="1"/>
  <c r="G44" i="41"/>
  <c r="F44" i="41"/>
  <c r="D44" i="41"/>
  <c r="C44" i="41"/>
  <c r="B44" i="41"/>
  <c r="F43" i="41"/>
  <c r="O44" i="42"/>
  <c r="N44" i="42"/>
  <c r="M44" i="42"/>
  <c r="L44" i="42"/>
  <c r="K44" i="42"/>
  <c r="J44" i="42"/>
  <c r="I44" i="42"/>
  <c r="H44" i="42"/>
  <c r="G44" i="42"/>
  <c r="F44" i="42"/>
  <c r="D44" i="42"/>
  <c r="C44" i="42"/>
  <c r="B44" i="42"/>
  <c r="O44" i="43"/>
  <c r="N44" i="43"/>
  <c r="M44" i="43"/>
  <c r="M43" i="43" s="1"/>
  <c r="L44" i="43"/>
  <c r="L43" i="43" s="1"/>
  <c r="K44" i="43"/>
  <c r="J44" i="43"/>
  <c r="I44" i="43"/>
  <c r="H44" i="43"/>
  <c r="G44" i="43"/>
  <c r="F44" i="43"/>
  <c r="D44" i="43"/>
  <c r="C44" i="43"/>
  <c r="B44" i="43"/>
  <c r="O44" i="44"/>
  <c r="N44" i="44"/>
  <c r="M44" i="44"/>
  <c r="L44" i="44"/>
  <c r="L43" i="44" s="1"/>
  <c r="K44" i="44"/>
  <c r="S44" i="44" s="1"/>
  <c r="J44" i="44"/>
  <c r="I44" i="44"/>
  <c r="H44" i="44"/>
  <c r="G44" i="44"/>
  <c r="F44" i="44"/>
  <c r="D44" i="44"/>
  <c r="C44" i="44"/>
  <c r="C43" i="44" s="1"/>
  <c r="B44" i="44"/>
  <c r="O44" i="45"/>
  <c r="N44" i="45"/>
  <c r="M44" i="45"/>
  <c r="L44" i="45"/>
  <c r="K44" i="45"/>
  <c r="J44" i="45"/>
  <c r="R44" i="45" s="1"/>
  <c r="I44" i="45"/>
  <c r="H44" i="45"/>
  <c r="G44" i="45"/>
  <c r="F44" i="45"/>
  <c r="D44" i="45"/>
  <c r="C44" i="45"/>
  <c r="B44" i="45"/>
  <c r="N43" i="45"/>
  <c r="O44" i="46"/>
  <c r="N44" i="46"/>
  <c r="M44" i="46"/>
  <c r="L44" i="46"/>
  <c r="K44" i="46"/>
  <c r="J44" i="46"/>
  <c r="R44" i="46" s="1"/>
  <c r="I44" i="46"/>
  <c r="I43" i="46" s="1"/>
  <c r="H44" i="46"/>
  <c r="G44" i="46"/>
  <c r="F44" i="46"/>
  <c r="D44" i="46"/>
  <c r="C44" i="46"/>
  <c r="B44" i="46"/>
  <c r="O44" i="47"/>
  <c r="N44" i="47"/>
  <c r="N43" i="47" s="1"/>
  <c r="M44" i="47"/>
  <c r="M43" i="47" s="1"/>
  <c r="L44" i="47"/>
  <c r="L43" i="47" s="1"/>
  <c r="K44" i="47"/>
  <c r="S44" i="47" s="1"/>
  <c r="J44" i="47"/>
  <c r="R44" i="47" s="1"/>
  <c r="I44" i="47"/>
  <c r="H44" i="47"/>
  <c r="G44" i="47"/>
  <c r="F44" i="47"/>
  <c r="D44" i="47"/>
  <c r="C44" i="47"/>
  <c r="B44" i="47"/>
  <c r="O44" i="48"/>
  <c r="N44" i="48"/>
  <c r="M44" i="48"/>
  <c r="L44" i="48"/>
  <c r="K44" i="48"/>
  <c r="J44" i="48"/>
  <c r="I44" i="48"/>
  <c r="H44" i="48"/>
  <c r="H43" i="48" s="1"/>
  <c r="G44" i="48"/>
  <c r="G43" i="48" s="1"/>
  <c r="F44" i="48"/>
  <c r="D44" i="48"/>
  <c r="C44" i="48"/>
  <c r="B44" i="48"/>
  <c r="K43" i="48"/>
  <c r="S43" i="48" s="1"/>
  <c r="O44" i="49"/>
  <c r="N44" i="49"/>
  <c r="M44" i="49"/>
  <c r="L44" i="49"/>
  <c r="K44" i="49"/>
  <c r="J44" i="49"/>
  <c r="R44" i="49" s="1"/>
  <c r="I44" i="49"/>
  <c r="H44" i="49"/>
  <c r="G44" i="49"/>
  <c r="F44" i="49"/>
  <c r="D44" i="49"/>
  <c r="C44" i="49"/>
  <c r="B44" i="49"/>
  <c r="O44" i="50"/>
  <c r="N44" i="50"/>
  <c r="M44" i="50"/>
  <c r="M43" i="50" s="1"/>
  <c r="L44" i="50"/>
  <c r="L43" i="50" s="1"/>
  <c r="K44" i="50"/>
  <c r="S44" i="50" s="1"/>
  <c r="J44" i="50"/>
  <c r="I44" i="50"/>
  <c r="H44" i="50"/>
  <c r="G44" i="50"/>
  <c r="F44" i="50"/>
  <c r="D44" i="50"/>
  <c r="C44" i="50"/>
  <c r="B44" i="50"/>
  <c r="O43" i="50"/>
  <c r="O44" i="51"/>
  <c r="N44" i="51"/>
  <c r="M44" i="51"/>
  <c r="L44" i="51"/>
  <c r="K44" i="51"/>
  <c r="J44" i="51"/>
  <c r="I44" i="51"/>
  <c r="H44" i="51"/>
  <c r="H43" i="51" s="1"/>
  <c r="G44" i="51"/>
  <c r="F44" i="51"/>
  <c r="D44" i="51"/>
  <c r="C44" i="51"/>
  <c r="C43" i="51" s="1"/>
  <c r="B44" i="51"/>
  <c r="O44" i="52"/>
  <c r="O43" i="52" s="1"/>
  <c r="N44" i="52"/>
  <c r="N43" i="52" s="1"/>
  <c r="M44" i="52"/>
  <c r="L44" i="52"/>
  <c r="K44" i="52"/>
  <c r="J44" i="52"/>
  <c r="I44" i="52"/>
  <c r="H44" i="52"/>
  <c r="G44" i="52"/>
  <c r="F44" i="52"/>
  <c r="D44" i="52"/>
  <c r="C44" i="52"/>
  <c r="B44" i="52"/>
  <c r="O44" i="53"/>
  <c r="N44" i="53"/>
  <c r="M44" i="53"/>
  <c r="L44" i="53"/>
  <c r="L43" i="53" s="1"/>
  <c r="K44" i="53"/>
  <c r="J44" i="53"/>
  <c r="R44" i="53" s="1"/>
  <c r="I44" i="53"/>
  <c r="I43" i="53" s="1"/>
  <c r="H44" i="53"/>
  <c r="G44" i="53"/>
  <c r="F44" i="53"/>
  <c r="D44" i="53"/>
  <c r="D43" i="53" s="1"/>
  <c r="C44" i="53"/>
  <c r="B44" i="53"/>
  <c r="O44" i="54"/>
  <c r="N44" i="54"/>
  <c r="M44" i="54"/>
  <c r="L44" i="54"/>
  <c r="K44" i="54"/>
  <c r="J44" i="54"/>
  <c r="R44" i="54" s="1"/>
  <c r="I44" i="54"/>
  <c r="H44" i="54"/>
  <c r="G44" i="54"/>
  <c r="F44" i="54"/>
  <c r="D44" i="54"/>
  <c r="C44" i="54"/>
  <c r="B44" i="54"/>
  <c r="O44" i="1"/>
  <c r="N44" i="1"/>
  <c r="N43" i="1" s="1"/>
  <c r="M44" i="1"/>
  <c r="M43" i="1" s="1"/>
  <c r="L44" i="1"/>
  <c r="L43" i="1" s="1"/>
  <c r="K44" i="1"/>
  <c r="J44" i="1"/>
  <c r="R44" i="1" s="1"/>
  <c r="I44" i="1"/>
  <c r="H44" i="1"/>
  <c r="G44" i="1"/>
  <c r="F44" i="1"/>
  <c r="D44" i="1"/>
  <c r="C44" i="1"/>
  <c r="B44" i="1"/>
  <c r="W28" i="2"/>
  <c r="V28" i="2"/>
  <c r="W28" i="3"/>
  <c r="V28" i="3"/>
  <c r="W28" i="4"/>
  <c r="V28" i="4"/>
  <c r="W28" i="5"/>
  <c r="V28" i="5"/>
  <c r="W28" i="6"/>
  <c r="V28" i="6"/>
  <c r="W28" i="7"/>
  <c r="V28" i="7"/>
  <c r="W28" i="8"/>
  <c r="V28" i="8"/>
  <c r="W28" i="9"/>
  <c r="V28" i="9"/>
  <c r="W28" i="10"/>
  <c r="V28" i="10"/>
  <c r="W28" i="11"/>
  <c r="V28" i="11"/>
  <c r="W28" i="12"/>
  <c r="V28" i="12"/>
  <c r="W28" i="13"/>
  <c r="V28" i="13"/>
  <c r="W28" i="14"/>
  <c r="V28" i="14"/>
  <c r="W28" i="15"/>
  <c r="V28" i="15"/>
  <c r="W28" i="16"/>
  <c r="V28" i="16"/>
  <c r="W28" i="17"/>
  <c r="V28" i="17"/>
  <c r="W28" i="18"/>
  <c r="V28" i="18"/>
  <c r="W28" i="19"/>
  <c r="V28" i="19"/>
  <c r="W28" i="20"/>
  <c r="V28" i="20"/>
  <c r="W28" i="21"/>
  <c r="V28" i="21"/>
  <c r="W28" i="22"/>
  <c r="V28" i="22"/>
  <c r="W28" i="23"/>
  <c r="V28" i="23"/>
  <c r="W28" i="24"/>
  <c r="V28" i="24"/>
  <c r="W28" i="25"/>
  <c r="V28" i="25"/>
  <c r="W28" i="26"/>
  <c r="V28" i="26"/>
  <c r="W28" i="27"/>
  <c r="V28" i="27"/>
  <c r="W28" i="28"/>
  <c r="V28" i="28"/>
  <c r="W28" i="29"/>
  <c r="V28" i="29"/>
  <c r="W28" i="30"/>
  <c r="V28" i="30"/>
  <c r="W28" i="31"/>
  <c r="V28" i="31"/>
  <c r="W28" i="32"/>
  <c r="V28" i="32"/>
  <c r="W28" i="33"/>
  <c r="V28" i="33"/>
  <c r="W28" i="34"/>
  <c r="V28" i="34"/>
  <c r="W28" i="35"/>
  <c r="V28" i="35"/>
  <c r="W28" i="36"/>
  <c r="V28" i="36"/>
  <c r="W28" i="37"/>
  <c r="V28" i="37"/>
  <c r="W28" i="38"/>
  <c r="V28" i="38"/>
  <c r="W28" i="39"/>
  <c r="V28" i="39"/>
  <c r="W28" i="40"/>
  <c r="V28" i="40"/>
  <c r="W28" i="41"/>
  <c r="V28" i="41"/>
  <c r="W28" i="42"/>
  <c r="V28" i="42"/>
  <c r="W28" i="43"/>
  <c r="V28" i="43"/>
  <c r="W28" i="44"/>
  <c r="V28" i="44"/>
  <c r="W28" i="45"/>
  <c r="V28" i="45"/>
  <c r="W28" i="46"/>
  <c r="V28" i="46"/>
  <c r="W28" i="47"/>
  <c r="V28" i="47"/>
  <c r="W28" i="48"/>
  <c r="V28" i="48"/>
  <c r="W28" i="49"/>
  <c r="V28" i="49"/>
  <c r="W28" i="50"/>
  <c r="V28" i="50"/>
  <c r="W28" i="51"/>
  <c r="V28" i="51"/>
  <c r="W28" i="52"/>
  <c r="V28" i="52"/>
  <c r="W28" i="53"/>
  <c r="V28" i="53"/>
  <c r="W28" i="54"/>
  <c r="V28" i="54"/>
  <c r="W28" i="1"/>
  <c r="V28" i="1"/>
  <c r="O28" i="2"/>
  <c r="N28" i="2"/>
  <c r="M28" i="2"/>
  <c r="S28" i="2" s="1"/>
  <c r="L28" i="2"/>
  <c r="K28" i="2"/>
  <c r="J28" i="2"/>
  <c r="I28" i="2"/>
  <c r="H28" i="2"/>
  <c r="H8" i="2" s="1"/>
  <c r="G28" i="2"/>
  <c r="G8" i="2" s="1"/>
  <c r="F28" i="2"/>
  <c r="D28" i="2"/>
  <c r="C28" i="2"/>
  <c r="B28" i="2"/>
  <c r="O28" i="3"/>
  <c r="N28" i="3"/>
  <c r="M28" i="3"/>
  <c r="M8" i="3" s="1"/>
  <c r="L28" i="3"/>
  <c r="R28" i="3" s="1"/>
  <c r="K28" i="3"/>
  <c r="J28" i="3"/>
  <c r="I28" i="3"/>
  <c r="H28" i="3"/>
  <c r="H8" i="3" s="1"/>
  <c r="G28" i="3"/>
  <c r="F28" i="3"/>
  <c r="D28" i="3"/>
  <c r="C28" i="3"/>
  <c r="B28" i="3"/>
  <c r="O28" i="4"/>
  <c r="N28" i="4"/>
  <c r="M28" i="4"/>
  <c r="L28" i="4"/>
  <c r="K28" i="4"/>
  <c r="J28" i="4"/>
  <c r="I28" i="4"/>
  <c r="I8" i="4" s="1"/>
  <c r="H28" i="4"/>
  <c r="H8" i="4" s="1"/>
  <c r="G28" i="4"/>
  <c r="G8" i="4" s="1"/>
  <c r="F28" i="4"/>
  <c r="D28" i="4"/>
  <c r="C28" i="4"/>
  <c r="B28" i="4"/>
  <c r="O28" i="5"/>
  <c r="N28" i="5"/>
  <c r="M28" i="5"/>
  <c r="L28" i="5"/>
  <c r="K28" i="5"/>
  <c r="J28" i="5"/>
  <c r="I28" i="5"/>
  <c r="H28" i="5"/>
  <c r="G28" i="5"/>
  <c r="F28" i="5"/>
  <c r="D28" i="5"/>
  <c r="C28" i="5"/>
  <c r="B28" i="5"/>
  <c r="O28" i="6"/>
  <c r="N28" i="6"/>
  <c r="M28" i="6"/>
  <c r="L28" i="6"/>
  <c r="K28" i="6"/>
  <c r="J28" i="6"/>
  <c r="R28" i="6" s="1"/>
  <c r="I28" i="6"/>
  <c r="H28" i="6"/>
  <c r="G28" i="6"/>
  <c r="F28" i="6"/>
  <c r="D28" i="6"/>
  <c r="C28" i="6"/>
  <c r="B28" i="6"/>
  <c r="O28" i="7"/>
  <c r="N28" i="7"/>
  <c r="M28" i="7"/>
  <c r="L28" i="7"/>
  <c r="K28" i="7"/>
  <c r="J28" i="7"/>
  <c r="I28" i="7"/>
  <c r="H28" i="7"/>
  <c r="G28" i="7"/>
  <c r="F28" i="7"/>
  <c r="D28" i="7"/>
  <c r="C28" i="7"/>
  <c r="B28" i="7"/>
  <c r="O28" i="8"/>
  <c r="N28" i="8"/>
  <c r="M28" i="8"/>
  <c r="M8" i="8" s="1"/>
  <c r="L28" i="8"/>
  <c r="K28" i="8"/>
  <c r="J28" i="8"/>
  <c r="I28" i="8"/>
  <c r="H28" i="8"/>
  <c r="G28" i="8"/>
  <c r="F28" i="8"/>
  <c r="D28" i="8"/>
  <c r="C28" i="8"/>
  <c r="B28" i="8"/>
  <c r="O28" i="9"/>
  <c r="N28" i="9"/>
  <c r="M28" i="9"/>
  <c r="L28" i="9"/>
  <c r="K28" i="9"/>
  <c r="J28" i="9"/>
  <c r="I28" i="9"/>
  <c r="H28" i="9"/>
  <c r="G28" i="9"/>
  <c r="F28" i="9"/>
  <c r="D28" i="9"/>
  <c r="C28" i="9"/>
  <c r="B28" i="9"/>
  <c r="O28" i="10"/>
  <c r="N28" i="10"/>
  <c r="M28" i="10"/>
  <c r="L28" i="10"/>
  <c r="R28" i="10" s="1"/>
  <c r="K28" i="10"/>
  <c r="J28" i="10"/>
  <c r="I28" i="10"/>
  <c r="H28" i="10"/>
  <c r="G28" i="10"/>
  <c r="F28" i="10"/>
  <c r="D28" i="10"/>
  <c r="C28" i="10"/>
  <c r="B28" i="10"/>
  <c r="O28" i="11"/>
  <c r="N28" i="11"/>
  <c r="M28" i="11"/>
  <c r="S28" i="11" s="1"/>
  <c r="L28" i="11"/>
  <c r="K28" i="11"/>
  <c r="J28" i="11"/>
  <c r="R28" i="11" s="1"/>
  <c r="I28" i="11"/>
  <c r="H28" i="11"/>
  <c r="G28" i="11"/>
  <c r="F28" i="11"/>
  <c r="D28" i="11"/>
  <c r="C28" i="11"/>
  <c r="B28" i="11"/>
  <c r="O28" i="12"/>
  <c r="N28" i="12"/>
  <c r="M28" i="12"/>
  <c r="M8" i="12" s="1"/>
  <c r="L28" i="12"/>
  <c r="K28" i="12"/>
  <c r="J28" i="12"/>
  <c r="I28" i="12"/>
  <c r="H28" i="12"/>
  <c r="G28" i="12"/>
  <c r="F28" i="12"/>
  <c r="D28" i="12"/>
  <c r="C28" i="12"/>
  <c r="C8" i="12" s="1"/>
  <c r="B28" i="12"/>
  <c r="O28" i="13"/>
  <c r="N28" i="13"/>
  <c r="M28" i="13"/>
  <c r="L28" i="13"/>
  <c r="K28" i="13"/>
  <c r="S28" i="13" s="1"/>
  <c r="J28" i="13"/>
  <c r="R28" i="13" s="1"/>
  <c r="I28" i="13"/>
  <c r="H28" i="13"/>
  <c r="G28" i="13"/>
  <c r="F28" i="13"/>
  <c r="D28" i="13"/>
  <c r="C28" i="13"/>
  <c r="B28" i="13"/>
  <c r="O28" i="14"/>
  <c r="N28" i="14"/>
  <c r="M28" i="14"/>
  <c r="L28" i="14"/>
  <c r="K28" i="14"/>
  <c r="J28" i="14"/>
  <c r="R28" i="14" s="1"/>
  <c r="I28" i="14"/>
  <c r="H28" i="14"/>
  <c r="G28" i="14"/>
  <c r="F28" i="14"/>
  <c r="D28" i="14"/>
  <c r="C28" i="14"/>
  <c r="B28" i="14"/>
  <c r="O28" i="15"/>
  <c r="N28" i="15"/>
  <c r="M28" i="15"/>
  <c r="L28" i="15"/>
  <c r="K28" i="15"/>
  <c r="S28" i="15" s="1"/>
  <c r="J28" i="15"/>
  <c r="I28" i="15"/>
  <c r="H28" i="15"/>
  <c r="G28" i="15"/>
  <c r="F28" i="15"/>
  <c r="D28" i="15"/>
  <c r="C28" i="15"/>
  <c r="B28" i="15"/>
  <c r="O28" i="16"/>
  <c r="N28" i="16"/>
  <c r="M28" i="16"/>
  <c r="L28" i="16"/>
  <c r="K28" i="16"/>
  <c r="J28" i="16"/>
  <c r="I28" i="16"/>
  <c r="I8" i="16" s="1"/>
  <c r="H28" i="16"/>
  <c r="H8" i="16" s="1"/>
  <c r="G28" i="16"/>
  <c r="G8" i="16" s="1"/>
  <c r="F28" i="16"/>
  <c r="D28" i="16"/>
  <c r="C28" i="16"/>
  <c r="B28" i="16"/>
  <c r="O28" i="17"/>
  <c r="N28" i="17"/>
  <c r="M28" i="17"/>
  <c r="L28" i="17"/>
  <c r="L8" i="17" s="1"/>
  <c r="K28" i="17"/>
  <c r="K8" i="17" s="1"/>
  <c r="J28" i="17"/>
  <c r="J8" i="17" s="1"/>
  <c r="I28" i="17"/>
  <c r="H28" i="17"/>
  <c r="G28" i="17"/>
  <c r="F28" i="17"/>
  <c r="D28" i="17"/>
  <c r="C28" i="17"/>
  <c r="B28" i="17"/>
  <c r="B8" i="17" s="1"/>
  <c r="O28" i="18"/>
  <c r="N28" i="18"/>
  <c r="M28" i="18"/>
  <c r="L28" i="18"/>
  <c r="K28" i="18"/>
  <c r="S28" i="18" s="1"/>
  <c r="J28" i="18"/>
  <c r="R28" i="18" s="1"/>
  <c r="I28" i="18"/>
  <c r="H28" i="18"/>
  <c r="G28" i="18"/>
  <c r="F28" i="18"/>
  <c r="D28" i="18"/>
  <c r="C28" i="18"/>
  <c r="B28" i="18"/>
  <c r="O28" i="19"/>
  <c r="N28" i="19"/>
  <c r="M28" i="19"/>
  <c r="L28" i="19"/>
  <c r="K28" i="19"/>
  <c r="S28" i="19" s="1"/>
  <c r="J28" i="19"/>
  <c r="I28" i="19"/>
  <c r="H28" i="19"/>
  <c r="G28" i="19"/>
  <c r="F28" i="19"/>
  <c r="D28" i="19"/>
  <c r="C28" i="19"/>
  <c r="B28" i="19"/>
  <c r="O28" i="20"/>
  <c r="N28" i="20"/>
  <c r="M28" i="20"/>
  <c r="L28" i="20"/>
  <c r="K28" i="20"/>
  <c r="J28" i="20"/>
  <c r="R28" i="20" s="1"/>
  <c r="I28" i="20"/>
  <c r="H28" i="20"/>
  <c r="G28" i="20"/>
  <c r="F28" i="20"/>
  <c r="D28" i="20"/>
  <c r="C28" i="20"/>
  <c r="B28" i="20"/>
  <c r="O28" i="21"/>
  <c r="N28" i="21"/>
  <c r="M28" i="21"/>
  <c r="L28" i="21"/>
  <c r="K28" i="21"/>
  <c r="S28" i="21" s="1"/>
  <c r="J28" i="21"/>
  <c r="I28" i="21"/>
  <c r="H28" i="21"/>
  <c r="G28" i="21"/>
  <c r="F28" i="21"/>
  <c r="D28" i="21"/>
  <c r="C28" i="21"/>
  <c r="B28" i="21"/>
  <c r="O28" i="22"/>
  <c r="N28" i="22"/>
  <c r="M28" i="22"/>
  <c r="L28" i="22"/>
  <c r="K28" i="22"/>
  <c r="J28" i="22"/>
  <c r="I28" i="22"/>
  <c r="H28" i="22"/>
  <c r="G28" i="22"/>
  <c r="F28" i="22"/>
  <c r="D28" i="22"/>
  <c r="C28" i="22"/>
  <c r="C8" i="22" s="1"/>
  <c r="B28" i="22"/>
  <c r="O28" i="23"/>
  <c r="N28" i="23"/>
  <c r="M28" i="23"/>
  <c r="L28" i="23"/>
  <c r="K28" i="23"/>
  <c r="J28" i="23"/>
  <c r="R28" i="23" s="1"/>
  <c r="I28" i="23"/>
  <c r="H28" i="23"/>
  <c r="G28" i="23"/>
  <c r="F28" i="23"/>
  <c r="D28" i="23"/>
  <c r="D8" i="23" s="1"/>
  <c r="C28" i="23"/>
  <c r="B28" i="23"/>
  <c r="B8" i="23" s="1"/>
  <c r="O28" i="24"/>
  <c r="N28" i="24"/>
  <c r="M28" i="24"/>
  <c r="L28" i="24"/>
  <c r="K28" i="24"/>
  <c r="J28" i="24"/>
  <c r="R28" i="24" s="1"/>
  <c r="I28" i="24"/>
  <c r="H28" i="24"/>
  <c r="G28" i="24"/>
  <c r="F28" i="24"/>
  <c r="D28" i="24"/>
  <c r="C28" i="24"/>
  <c r="B28" i="24"/>
  <c r="O28" i="25"/>
  <c r="N28" i="25"/>
  <c r="M28" i="25"/>
  <c r="L28" i="25"/>
  <c r="K28" i="25"/>
  <c r="J28" i="25"/>
  <c r="I28" i="25"/>
  <c r="I8" i="25" s="1"/>
  <c r="H28" i="25"/>
  <c r="G28" i="25"/>
  <c r="F28" i="25"/>
  <c r="D28" i="25"/>
  <c r="C28" i="25"/>
  <c r="B28" i="25"/>
  <c r="O28" i="26"/>
  <c r="N28" i="26"/>
  <c r="M28" i="26"/>
  <c r="L28" i="26"/>
  <c r="K28" i="26"/>
  <c r="S28" i="26" s="1"/>
  <c r="J28" i="26"/>
  <c r="R28" i="26" s="1"/>
  <c r="I28" i="26"/>
  <c r="H28" i="26"/>
  <c r="G28" i="26"/>
  <c r="F28" i="26"/>
  <c r="D28" i="26"/>
  <c r="C28" i="26"/>
  <c r="B28" i="26"/>
  <c r="O28" i="27"/>
  <c r="N28" i="27"/>
  <c r="M28" i="27"/>
  <c r="L28" i="27"/>
  <c r="K28" i="27"/>
  <c r="J28" i="27"/>
  <c r="J8" i="27" s="1"/>
  <c r="I28" i="27"/>
  <c r="H28" i="27"/>
  <c r="G28" i="27"/>
  <c r="F28" i="27"/>
  <c r="D28" i="27"/>
  <c r="C28" i="27"/>
  <c r="C8" i="27" s="1"/>
  <c r="B28" i="27"/>
  <c r="O28" i="28"/>
  <c r="N28" i="28"/>
  <c r="M28" i="28"/>
  <c r="L28" i="28"/>
  <c r="K28" i="28"/>
  <c r="J28" i="28"/>
  <c r="I28" i="28"/>
  <c r="H28" i="28"/>
  <c r="G28" i="28"/>
  <c r="F28" i="28"/>
  <c r="D28" i="28"/>
  <c r="C28" i="28"/>
  <c r="B28" i="28"/>
  <c r="O28" i="29"/>
  <c r="N28" i="29"/>
  <c r="M28" i="29"/>
  <c r="S28" i="29" s="1"/>
  <c r="L28" i="29"/>
  <c r="K28" i="29"/>
  <c r="J28" i="29"/>
  <c r="I28" i="29"/>
  <c r="I8" i="29" s="1"/>
  <c r="H28" i="29"/>
  <c r="G28" i="29"/>
  <c r="F28" i="29"/>
  <c r="D28" i="29"/>
  <c r="C28" i="29"/>
  <c r="B28" i="29"/>
  <c r="O28" i="30"/>
  <c r="N28" i="30"/>
  <c r="M28" i="30"/>
  <c r="L28" i="30"/>
  <c r="R28" i="30" s="1"/>
  <c r="K28" i="30"/>
  <c r="J28" i="30"/>
  <c r="I28" i="30"/>
  <c r="H28" i="30"/>
  <c r="G28" i="30"/>
  <c r="F28" i="30"/>
  <c r="D28" i="30"/>
  <c r="C28" i="30"/>
  <c r="B28" i="30"/>
  <c r="O28" i="31"/>
  <c r="N28" i="31"/>
  <c r="M28" i="31"/>
  <c r="L28" i="31"/>
  <c r="K28" i="31"/>
  <c r="J28" i="31"/>
  <c r="R28" i="31" s="1"/>
  <c r="I28" i="31"/>
  <c r="H28" i="31"/>
  <c r="G28" i="31"/>
  <c r="G8" i="31" s="1"/>
  <c r="F28" i="31"/>
  <c r="F8" i="31" s="1"/>
  <c r="D28" i="31"/>
  <c r="C28" i="31"/>
  <c r="B28" i="31"/>
  <c r="O28" i="32"/>
  <c r="O8" i="32" s="1"/>
  <c r="N28" i="32"/>
  <c r="M28" i="32"/>
  <c r="L28" i="32"/>
  <c r="K28" i="32"/>
  <c r="J28" i="32"/>
  <c r="I28" i="32"/>
  <c r="H28" i="32"/>
  <c r="H8" i="32" s="1"/>
  <c r="G28" i="32"/>
  <c r="F28" i="32"/>
  <c r="D28" i="32"/>
  <c r="C28" i="32"/>
  <c r="B28" i="32"/>
  <c r="O28" i="33"/>
  <c r="N28" i="33"/>
  <c r="M28" i="33"/>
  <c r="S28" i="33" s="1"/>
  <c r="L28" i="33"/>
  <c r="K28" i="33"/>
  <c r="J28" i="33"/>
  <c r="I28" i="33"/>
  <c r="H28" i="33"/>
  <c r="G28" i="33"/>
  <c r="F28" i="33"/>
  <c r="F8" i="33" s="1"/>
  <c r="D28" i="33"/>
  <c r="C28" i="33"/>
  <c r="B28" i="33"/>
  <c r="O28" i="34"/>
  <c r="N28" i="34"/>
  <c r="M28" i="34"/>
  <c r="L28" i="34"/>
  <c r="K28" i="34"/>
  <c r="J28" i="34"/>
  <c r="I28" i="34"/>
  <c r="H28" i="34"/>
  <c r="G28" i="34"/>
  <c r="F28" i="34"/>
  <c r="D28" i="34"/>
  <c r="C28" i="34"/>
  <c r="B28" i="34"/>
  <c r="O28" i="35"/>
  <c r="N28" i="35"/>
  <c r="M28" i="35"/>
  <c r="L28" i="35"/>
  <c r="K28" i="35"/>
  <c r="J28" i="35"/>
  <c r="R28" i="35" s="1"/>
  <c r="I28" i="35"/>
  <c r="H28" i="35"/>
  <c r="G28" i="35"/>
  <c r="F28" i="35"/>
  <c r="D28" i="35"/>
  <c r="C28" i="35"/>
  <c r="B28" i="35"/>
  <c r="O28" i="36"/>
  <c r="N28" i="36"/>
  <c r="M28" i="36"/>
  <c r="L28" i="36"/>
  <c r="K28" i="36"/>
  <c r="J28" i="36"/>
  <c r="I28" i="36"/>
  <c r="H28" i="36"/>
  <c r="G28" i="36"/>
  <c r="F28" i="36"/>
  <c r="F8" i="36" s="1"/>
  <c r="D28" i="36"/>
  <c r="C28" i="36"/>
  <c r="B28" i="36"/>
  <c r="O28" i="37"/>
  <c r="N28" i="37"/>
  <c r="M28" i="37"/>
  <c r="L28" i="37"/>
  <c r="K28" i="37"/>
  <c r="S28" i="37" s="1"/>
  <c r="J28" i="37"/>
  <c r="I28" i="37"/>
  <c r="H28" i="37"/>
  <c r="G28" i="37"/>
  <c r="F28" i="37"/>
  <c r="D28" i="37"/>
  <c r="C28" i="37"/>
  <c r="B28" i="37"/>
  <c r="O28" i="38"/>
  <c r="O8" i="38" s="1"/>
  <c r="O61" i="38" s="1"/>
  <c r="O65" i="38" s="1"/>
  <c r="N28" i="38"/>
  <c r="M28" i="38"/>
  <c r="L28" i="38"/>
  <c r="K28" i="38"/>
  <c r="S28" i="38" s="1"/>
  <c r="J28" i="38"/>
  <c r="I28" i="38"/>
  <c r="H28" i="38"/>
  <c r="G28" i="38"/>
  <c r="G8" i="38" s="1"/>
  <c r="F28" i="38"/>
  <c r="D28" i="38"/>
  <c r="C28" i="38"/>
  <c r="B28" i="38"/>
  <c r="O28" i="39"/>
  <c r="N28" i="39"/>
  <c r="M28" i="39"/>
  <c r="L28" i="39"/>
  <c r="K28" i="39"/>
  <c r="J28" i="39"/>
  <c r="I28" i="39"/>
  <c r="H28" i="39"/>
  <c r="G28" i="39"/>
  <c r="F28" i="39"/>
  <c r="D28" i="39"/>
  <c r="C28" i="39"/>
  <c r="C8" i="39" s="1"/>
  <c r="B28" i="39"/>
  <c r="O28" i="40"/>
  <c r="N28" i="40"/>
  <c r="M28" i="40"/>
  <c r="L28" i="40"/>
  <c r="L8" i="40" s="1"/>
  <c r="K28" i="40"/>
  <c r="S28" i="40" s="1"/>
  <c r="J28" i="40"/>
  <c r="I28" i="40"/>
  <c r="I8" i="40" s="1"/>
  <c r="H28" i="40"/>
  <c r="G28" i="40"/>
  <c r="F28" i="40"/>
  <c r="D28" i="40"/>
  <c r="C28" i="40"/>
  <c r="B28" i="40"/>
  <c r="O28" i="41"/>
  <c r="N28" i="41"/>
  <c r="M28" i="41"/>
  <c r="L28" i="41"/>
  <c r="K28" i="41"/>
  <c r="J28" i="41"/>
  <c r="I28" i="41"/>
  <c r="H28" i="41"/>
  <c r="G28" i="41"/>
  <c r="F28" i="41"/>
  <c r="D28" i="41"/>
  <c r="C28" i="41"/>
  <c r="B28" i="41"/>
  <c r="O28" i="42"/>
  <c r="N28" i="42"/>
  <c r="M28" i="42"/>
  <c r="L28" i="42"/>
  <c r="K28" i="42"/>
  <c r="J28" i="42"/>
  <c r="I28" i="42"/>
  <c r="H28" i="42"/>
  <c r="G28" i="42"/>
  <c r="F28" i="42"/>
  <c r="D28" i="42"/>
  <c r="C28" i="42"/>
  <c r="B28" i="42"/>
  <c r="O28" i="43"/>
  <c r="N28" i="43"/>
  <c r="M28" i="43"/>
  <c r="L28" i="43"/>
  <c r="K28" i="43"/>
  <c r="K8" i="43" s="1"/>
  <c r="J28" i="43"/>
  <c r="R28" i="43" s="1"/>
  <c r="I28" i="43"/>
  <c r="H28" i="43"/>
  <c r="G28" i="43"/>
  <c r="G8" i="43" s="1"/>
  <c r="F28" i="43"/>
  <c r="D28" i="43"/>
  <c r="C28" i="43"/>
  <c r="B28" i="43"/>
  <c r="O28" i="44"/>
  <c r="N28" i="44"/>
  <c r="M28" i="44"/>
  <c r="L28" i="44"/>
  <c r="K28" i="44"/>
  <c r="J28" i="44"/>
  <c r="I28" i="44"/>
  <c r="H28" i="44"/>
  <c r="G28" i="44"/>
  <c r="F28" i="44"/>
  <c r="D28" i="44"/>
  <c r="C28" i="44"/>
  <c r="B28" i="44"/>
  <c r="O28" i="45"/>
  <c r="N28" i="45"/>
  <c r="M28" i="45"/>
  <c r="L28" i="45"/>
  <c r="K28" i="45"/>
  <c r="J28" i="45"/>
  <c r="R28" i="45" s="1"/>
  <c r="I28" i="45"/>
  <c r="H28" i="45"/>
  <c r="H8" i="45" s="1"/>
  <c r="G28" i="45"/>
  <c r="F28" i="45"/>
  <c r="D28" i="45"/>
  <c r="C28" i="45"/>
  <c r="B28" i="45"/>
  <c r="O28" i="46"/>
  <c r="N28" i="46"/>
  <c r="M28" i="46"/>
  <c r="L28" i="46"/>
  <c r="K28" i="46"/>
  <c r="J28" i="46"/>
  <c r="R28" i="46" s="1"/>
  <c r="I28" i="46"/>
  <c r="H28" i="46"/>
  <c r="G28" i="46"/>
  <c r="G8" i="46" s="1"/>
  <c r="F28" i="46"/>
  <c r="D28" i="46"/>
  <c r="C28" i="46"/>
  <c r="B28" i="46"/>
  <c r="O28" i="47"/>
  <c r="N28" i="47"/>
  <c r="M28" i="47"/>
  <c r="L28" i="47"/>
  <c r="R28" i="47" s="1"/>
  <c r="K28" i="47"/>
  <c r="J28" i="47"/>
  <c r="I28" i="47"/>
  <c r="H28" i="47"/>
  <c r="G28" i="47"/>
  <c r="F28" i="47"/>
  <c r="D28" i="47"/>
  <c r="C28" i="47"/>
  <c r="C8" i="47" s="1"/>
  <c r="B28" i="47"/>
  <c r="O28" i="48"/>
  <c r="N28" i="48"/>
  <c r="M28" i="48"/>
  <c r="M8" i="48" s="1"/>
  <c r="L28" i="48"/>
  <c r="K28" i="48"/>
  <c r="J28" i="48"/>
  <c r="I28" i="48"/>
  <c r="H28" i="48"/>
  <c r="G28" i="48"/>
  <c r="F28" i="48"/>
  <c r="D28" i="48"/>
  <c r="C28" i="48"/>
  <c r="B28" i="48"/>
  <c r="O28" i="49"/>
  <c r="N28" i="49"/>
  <c r="M28" i="49"/>
  <c r="L28" i="49"/>
  <c r="K28" i="49"/>
  <c r="J28" i="49"/>
  <c r="I28" i="49"/>
  <c r="H28" i="49"/>
  <c r="G28" i="49"/>
  <c r="F28" i="49"/>
  <c r="D28" i="49"/>
  <c r="C28" i="49"/>
  <c r="C8" i="49" s="1"/>
  <c r="B28" i="49"/>
  <c r="O28" i="50"/>
  <c r="N28" i="50"/>
  <c r="M28" i="50"/>
  <c r="L28" i="50"/>
  <c r="K28" i="50"/>
  <c r="S28" i="50" s="1"/>
  <c r="J28" i="50"/>
  <c r="R28" i="50" s="1"/>
  <c r="I28" i="50"/>
  <c r="H28" i="50"/>
  <c r="G28" i="50"/>
  <c r="F28" i="50"/>
  <c r="D28" i="50"/>
  <c r="C28" i="50"/>
  <c r="B28" i="50"/>
  <c r="O28" i="51"/>
  <c r="N28" i="51"/>
  <c r="M28" i="51"/>
  <c r="S28" i="51" s="1"/>
  <c r="L28" i="51"/>
  <c r="L8" i="51" s="1"/>
  <c r="K28" i="51"/>
  <c r="J28" i="51"/>
  <c r="I28" i="51"/>
  <c r="H28" i="51"/>
  <c r="G28" i="51"/>
  <c r="F28" i="51"/>
  <c r="D28" i="51"/>
  <c r="C28" i="51"/>
  <c r="B28" i="51"/>
  <c r="O28" i="52"/>
  <c r="N28" i="52"/>
  <c r="M28" i="52"/>
  <c r="L28" i="52"/>
  <c r="R28" i="52" s="1"/>
  <c r="K28" i="52"/>
  <c r="J28" i="52"/>
  <c r="I28" i="52"/>
  <c r="I8" i="52" s="1"/>
  <c r="H28" i="52"/>
  <c r="H8" i="52" s="1"/>
  <c r="G28" i="52"/>
  <c r="F28" i="52"/>
  <c r="D28" i="52"/>
  <c r="C28" i="52"/>
  <c r="B28" i="52"/>
  <c r="O28" i="53"/>
  <c r="N28" i="53"/>
  <c r="M28" i="53"/>
  <c r="L28" i="53"/>
  <c r="K28" i="53"/>
  <c r="J28" i="53"/>
  <c r="I28" i="53"/>
  <c r="H28" i="53"/>
  <c r="G28" i="53"/>
  <c r="F28" i="53"/>
  <c r="D28" i="53"/>
  <c r="C28" i="53"/>
  <c r="C8" i="53" s="1"/>
  <c r="B28" i="53"/>
  <c r="O28" i="54"/>
  <c r="N28" i="54"/>
  <c r="M28" i="54"/>
  <c r="L28" i="54"/>
  <c r="K28" i="54"/>
  <c r="K8" i="54" s="1"/>
  <c r="J28" i="54"/>
  <c r="I28" i="54"/>
  <c r="H28" i="54"/>
  <c r="G28" i="54"/>
  <c r="G8" i="54" s="1"/>
  <c r="F28" i="54"/>
  <c r="D28" i="54"/>
  <c r="C28" i="54"/>
  <c r="B28" i="54"/>
  <c r="O28" i="1"/>
  <c r="N28" i="1"/>
  <c r="M28" i="1"/>
  <c r="L28" i="1"/>
  <c r="K28" i="1"/>
  <c r="K8" i="1" s="1"/>
  <c r="J28" i="1"/>
  <c r="R28" i="1" s="1"/>
  <c r="I28" i="1"/>
  <c r="I8" i="1" s="1"/>
  <c r="H28" i="1"/>
  <c r="G28" i="1"/>
  <c r="G8" i="1" s="1"/>
  <c r="F28" i="1"/>
  <c r="D28" i="1"/>
  <c r="C28" i="1"/>
  <c r="B28" i="1"/>
  <c r="W9" i="2"/>
  <c r="V9" i="2"/>
  <c r="W9" i="3"/>
  <c r="V9" i="3"/>
  <c r="W9" i="4"/>
  <c r="V9" i="4"/>
  <c r="W9" i="5"/>
  <c r="V9" i="5"/>
  <c r="W9" i="6"/>
  <c r="V9" i="6"/>
  <c r="W9" i="7"/>
  <c r="V9" i="7"/>
  <c r="W9" i="8"/>
  <c r="V9" i="8"/>
  <c r="W9" i="9"/>
  <c r="V9" i="9"/>
  <c r="W9" i="10"/>
  <c r="W8" i="10" s="1"/>
  <c r="V9" i="10"/>
  <c r="W9" i="11"/>
  <c r="V9" i="11"/>
  <c r="W9" i="12"/>
  <c r="V9" i="12"/>
  <c r="W9" i="13"/>
  <c r="V9" i="13"/>
  <c r="W9" i="14"/>
  <c r="V9" i="14"/>
  <c r="W9" i="15"/>
  <c r="V9" i="15"/>
  <c r="W9" i="16"/>
  <c r="V9" i="16"/>
  <c r="W9" i="17"/>
  <c r="V9" i="17"/>
  <c r="W9" i="18"/>
  <c r="V9" i="18"/>
  <c r="W9" i="19"/>
  <c r="V9" i="19"/>
  <c r="W9" i="20"/>
  <c r="V9" i="20"/>
  <c r="W9" i="21"/>
  <c r="V9" i="21"/>
  <c r="W9" i="22"/>
  <c r="W8" i="22" s="1"/>
  <c r="V9" i="22"/>
  <c r="W9" i="23"/>
  <c r="V9" i="23"/>
  <c r="W9" i="24"/>
  <c r="V9" i="24"/>
  <c r="V8" i="24" s="1"/>
  <c r="W9" i="25"/>
  <c r="V9" i="25"/>
  <c r="W9" i="26"/>
  <c r="V9" i="26"/>
  <c r="W9" i="27"/>
  <c r="V9" i="27"/>
  <c r="W9" i="28"/>
  <c r="V9" i="28"/>
  <c r="W9" i="29"/>
  <c r="V9" i="29"/>
  <c r="W9" i="30"/>
  <c r="V9" i="30"/>
  <c r="W9" i="31"/>
  <c r="V9" i="31"/>
  <c r="V8" i="31" s="1"/>
  <c r="W9" i="32"/>
  <c r="V9" i="32"/>
  <c r="W9" i="33"/>
  <c r="V9" i="33"/>
  <c r="W9" i="34"/>
  <c r="V9" i="34"/>
  <c r="W9" i="35"/>
  <c r="W8" i="35" s="1"/>
  <c r="V9" i="35"/>
  <c r="W9" i="36"/>
  <c r="W8" i="36" s="1"/>
  <c r="V9" i="36"/>
  <c r="V8" i="36" s="1"/>
  <c r="W9" i="37"/>
  <c r="V9" i="37"/>
  <c r="W9" i="38"/>
  <c r="V9" i="38"/>
  <c r="W9" i="39"/>
  <c r="V9" i="39"/>
  <c r="W9" i="40"/>
  <c r="V9" i="40"/>
  <c r="W9" i="41"/>
  <c r="V9" i="41"/>
  <c r="W9" i="42"/>
  <c r="V9" i="42"/>
  <c r="W9" i="43"/>
  <c r="W8" i="43" s="1"/>
  <c r="V9" i="43"/>
  <c r="V8" i="43" s="1"/>
  <c r="W9" i="44"/>
  <c r="W8" i="44" s="1"/>
  <c r="V9" i="44"/>
  <c r="W9" i="45"/>
  <c r="W8" i="45" s="1"/>
  <c r="V9" i="45"/>
  <c r="V8" i="45" s="1"/>
  <c r="W9" i="46"/>
  <c r="V9" i="46"/>
  <c r="W9" i="47"/>
  <c r="V9" i="47"/>
  <c r="W9" i="48"/>
  <c r="V9" i="48"/>
  <c r="W9" i="49"/>
  <c r="V9" i="49"/>
  <c r="W9" i="50"/>
  <c r="V9" i="50"/>
  <c r="W9" i="51"/>
  <c r="V9" i="51"/>
  <c r="W9" i="52"/>
  <c r="V9" i="52"/>
  <c r="W9" i="53"/>
  <c r="V9" i="53"/>
  <c r="W9" i="54"/>
  <c r="V9" i="54"/>
  <c r="W9" i="1"/>
  <c r="W8" i="1" s="1"/>
  <c r="V9" i="1"/>
  <c r="O9" i="2"/>
  <c r="O8" i="2" s="1"/>
  <c r="N9" i="2"/>
  <c r="M9" i="2"/>
  <c r="L9" i="2"/>
  <c r="K9" i="2"/>
  <c r="J9" i="2"/>
  <c r="J8" i="2" s="1"/>
  <c r="I9" i="2"/>
  <c r="H9" i="2"/>
  <c r="G9" i="2"/>
  <c r="F9" i="2"/>
  <c r="D9" i="2"/>
  <c r="C9" i="2"/>
  <c r="B9" i="2"/>
  <c r="I8" i="2"/>
  <c r="O9" i="3"/>
  <c r="N9" i="3"/>
  <c r="M9" i="3"/>
  <c r="L9" i="3"/>
  <c r="K9" i="3"/>
  <c r="S9" i="3" s="1"/>
  <c r="J9" i="3"/>
  <c r="I9" i="3"/>
  <c r="H9" i="3"/>
  <c r="G9" i="3"/>
  <c r="G8" i="3" s="1"/>
  <c r="F9" i="3"/>
  <c r="D9" i="3"/>
  <c r="C9" i="3"/>
  <c r="C8" i="3" s="1"/>
  <c r="B9" i="3"/>
  <c r="O9" i="4"/>
  <c r="N9" i="4"/>
  <c r="M9" i="4"/>
  <c r="L9" i="4"/>
  <c r="K9" i="4"/>
  <c r="J9" i="4"/>
  <c r="I9" i="4"/>
  <c r="H9" i="4"/>
  <c r="G9" i="4"/>
  <c r="F9" i="4"/>
  <c r="D9" i="4"/>
  <c r="C9" i="4"/>
  <c r="B9" i="4"/>
  <c r="O9" i="5"/>
  <c r="N9" i="5"/>
  <c r="M9" i="5"/>
  <c r="M8" i="5" s="1"/>
  <c r="L9" i="5"/>
  <c r="R9" i="5" s="1"/>
  <c r="K9" i="5"/>
  <c r="J9" i="5"/>
  <c r="I9" i="5"/>
  <c r="H9" i="5"/>
  <c r="G9" i="5"/>
  <c r="F9" i="5"/>
  <c r="D9" i="5"/>
  <c r="D8" i="5" s="1"/>
  <c r="C9" i="5"/>
  <c r="B9" i="5"/>
  <c r="C8" i="5"/>
  <c r="O9" i="6"/>
  <c r="N9" i="6"/>
  <c r="M9" i="6"/>
  <c r="L9" i="6"/>
  <c r="K9" i="6"/>
  <c r="J9" i="6"/>
  <c r="I9" i="6"/>
  <c r="H9" i="6"/>
  <c r="G9" i="6"/>
  <c r="F9" i="6"/>
  <c r="D9" i="6"/>
  <c r="C9" i="6"/>
  <c r="B9" i="6"/>
  <c r="B8" i="6" s="1"/>
  <c r="O9" i="7"/>
  <c r="O8" i="7" s="1"/>
  <c r="N9" i="7"/>
  <c r="M9" i="7"/>
  <c r="M8" i="7" s="1"/>
  <c r="L9" i="7"/>
  <c r="K9" i="7"/>
  <c r="K8" i="7" s="1"/>
  <c r="J9" i="7"/>
  <c r="J8" i="7" s="1"/>
  <c r="I9" i="7"/>
  <c r="I8" i="7" s="1"/>
  <c r="H9" i="7"/>
  <c r="H8" i="7" s="1"/>
  <c r="G9" i="7"/>
  <c r="G8" i="7" s="1"/>
  <c r="F9" i="7"/>
  <c r="D9" i="7"/>
  <c r="C9" i="7"/>
  <c r="B9" i="7"/>
  <c r="B8" i="7" s="1"/>
  <c r="O9" i="8"/>
  <c r="N9" i="8"/>
  <c r="M9" i="8"/>
  <c r="L9" i="8"/>
  <c r="K9" i="8"/>
  <c r="J9" i="8"/>
  <c r="J8" i="8" s="1"/>
  <c r="I9" i="8"/>
  <c r="H9" i="8"/>
  <c r="H8" i="8" s="1"/>
  <c r="G9" i="8"/>
  <c r="F9" i="8"/>
  <c r="D9" i="8"/>
  <c r="C9" i="8"/>
  <c r="C8" i="8" s="1"/>
  <c r="B9" i="8"/>
  <c r="O9" i="9"/>
  <c r="N9" i="9"/>
  <c r="M9" i="9"/>
  <c r="L9" i="9"/>
  <c r="L8" i="9" s="1"/>
  <c r="K9" i="9"/>
  <c r="J9" i="9"/>
  <c r="J8" i="9" s="1"/>
  <c r="I9" i="9"/>
  <c r="H9" i="9"/>
  <c r="G9" i="9"/>
  <c r="F9" i="9"/>
  <c r="D9" i="9"/>
  <c r="C9" i="9"/>
  <c r="B9" i="9"/>
  <c r="O9" i="10"/>
  <c r="N9" i="10"/>
  <c r="M9" i="10"/>
  <c r="M8" i="10" s="1"/>
  <c r="L9" i="10"/>
  <c r="K9" i="10"/>
  <c r="K8" i="10" s="1"/>
  <c r="J9" i="10"/>
  <c r="I9" i="10"/>
  <c r="H9" i="10"/>
  <c r="G9" i="10"/>
  <c r="F9" i="10"/>
  <c r="D9" i="10"/>
  <c r="D8" i="10" s="1"/>
  <c r="C9" i="10"/>
  <c r="B9" i="10"/>
  <c r="B8" i="10" s="1"/>
  <c r="O9" i="11"/>
  <c r="N9" i="11"/>
  <c r="M9" i="11"/>
  <c r="L9" i="11"/>
  <c r="K9" i="11"/>
  <c r="S9" i="11" s="1"/>
  <c r="J9" i="11"/>
  <c r="I9" i="11"/>
  <c r="H9" i="11"/>
  <c r="G9" i="11"/>
  <c r="F9" i="11"/>
  <c r="D9" i="11"/>
  <c r="C9" i="11"/>
  <c r="C8" i="11" s="1"/>
  <c r="B9" i="11"/>
  <c r="O9" i="12"/>
  <c r="O8" i="12" s="1"/>
  <c r="N9" i="12"/>
  <c r="M9" i="12"/>
  <c r="L9" i="12"/>
  <c r="K9" i="12"/>
  <c r="J9" i="12"/>
  <c r="I9" i="12"/>
  <c r="H9" i="12"/>
  <c r="G9" i="12"/>
  <c r="G8" i="12" s="1"/>
  <c r="F9" i="12"/>
  <c r="D9" i="12"/>
  <c r="C9" i="12"/>
  <c r="B9" i="12"/>
  <c r="O9" i="13"/>
  <c r="N9" i="13"/>
  <c r="M9" i="13"/>
  <c r="S9" i="13" s="1"/>
  <c r="L9" i="13"/>
  <c r="K9" i="13"/>
  <c r="J9" i="13"/>
  <c r="R9" i="13" s="1"/>
  <c r="I9" i="13"/>
  <c r="H9" i="13"/>
  <c r="G9" i="13"/>
  <c r="F9" i="13"/>
  <c r="D9" i="13"/>
  <c r="D8" i="13" s="1"/>
  <c r="C9" i="13"/>
  <c r="B9" i="13"/>
  <c r="O9" i="14"/>
  <c r="N9" i="14"/>
  <c r="M9" i="14"/>
  <c r="M8" i="14" s="1"/>
  <c r="L9" i="14"/>
  <c r="L8" i="14" s="1"/>
  <c r="K9" i="14"/>
  <c r="J9" i="14"/>
  <c r="R9" i="14" s="1"/>
  <c r="I9" i="14"/>
  <c r="H9" i="14"/>
  <c r="G9" i="14"/>
  <c r="F9" i="14"/>
  <c r="D9" i="14"/>
  <c r="D8" i="14" s="1"/>
  <c r="C9" i="14"/>
  <c r="B9" i="14"/>
  <c r="O9" i="15"/>
  <c r="N9" i="15"/>
  <c r="M9" i="15"/>
  <c r="M8" i="15" s="1"/>
  <c r="L9" i="15"/>
  <c r="K9" i="15"/>
  <c r="J9" i="15"/>
  <c r="I9" i="15"/>
  <c r="H9" i="15"/>
  <c r="G9" i="15"/>
  <c r="F9" i="15"/>
  <c r="D9" i="15"/>
  <c r="D8" i="15" s="1"/>
  <c r="C9" i="15"/>
  <c r="C8" i="15" s="1"/>
  <c r="B9" i="15"/>
  <c r="O9" i="16"/>
  <c r="N9" i="16"/>
  <c r="M9" i="16"/>
  <c r="L9" i="16"/>
  <c r="K9" i="16"/>
  <c r="J9" i="16"/>
  <c r="J8" i="16" s="1"/>
  <c r="I9" i="16"/>
  <c r="H9" i="16"/>
  <c r="G9" i="16"/>
  <c r="F9" i="16"/>
  <c r="D9" i="16"/>
  <c r="C9" i="16"/>
  <c r="C8" i="16" s="1"/>
  <c r="B9" i="16"/>
  <c r="O9" i="17"/>
  <c r="O8" i="17" s="1"/>
  <c r="N9" i="17"/>
  <c r="N8" i="17" s="1"/>
  <c r="M9" i="17"/>
  <c r="L9" i="17"/>
  <c r="R9" i="17" s="1"/>
  <c r="K9" i="17"/>
  <c r="J9" i="17"/>
  <c r="I9" i="17"/>
  <c r="H9" i="17"/>
  <c r="H8" i="17" s="1"/>
  <c r="G9" i="17"/>
  <c r="G8" i="17" s="1"/>
  <c r="F9" i="17"/>
  <c r="F8" i="17" s="1"/>
  <c r="D9" i="17"/>
  <c r="C9" i="17"/>
  <c r="B9" i="17"/>
  <c r="O9" i="18"/>
  <c r="N9" i="18"/>
  <c r="N8" i="18" s="1"/>
  <c r="M9" i="18"/>
  <c r="S9" i="18" s="1"/>
  <c r="L9" i="18"/>
  <c r="K9" i="18"/>
  <c r="J9" i="18"/>
  <c r="I9" i="18"/>
  <c r="H9" i="18"/>
  <c r="H8" i="18" s="1"/>
  <c r="G9" i="18"/>
  <c r="F9" i="18"/>
  <c r="F8" i="18" s="1"/>
  <c r="D9" i="18"/>
  <c r="D8" i="18" s="1"/>
  <c r="C9" i="18"/>
  <c r="B9" i="18"/>
  <c r="O9" i="19"/>
  <c r="N9" i="19"/>
  <c r="N8" i="19" s="1"/>
  <c r="M9" i="19"/>
  <c r="M8" i="19" s="1"/>
  <c r="L9" i="19"/>
  <c r="L8" i="19" s="1"/>
  <c r="K9" i="19"/>
  <c r="S9" i="19" s="1"/>
  <c r="J9" i="19"/>
  <c r="J8" i="19" s="1"/>
  <c r="I9" i="19"/>
  <c r="I8" i="19" s="1"/>
  <c r="H9" i="19"/>
  <c r="G9" i="19"/>
  <c r="F9" i="19"/>
  <c r="D9" i="19"/>
  <c r="C9" i="19"/>
  <c r="B9" i="19"/>
  <c r="H8" i="19"/>
  <c r="O9" i="20"/>
  <c r="N9" i="20"/>
  <c r="N8" i="20" s="1"/>
  <c r="N61" i="20" s="1"/>
  <c r="M9" i="20"/>
  <c r="L9" i="20"/>
  <c r="L8" i="20" s="1"/>
  <c r="K9" i="20"/>
  <c r="J9" i="20"/>
  <c r="I9" i="20"/>
  <c r="H9" i="20"/>
  <c r="G9" i="20"/>
  <c r="F9" i="20"/>
  <c r="F8" i="20" s="1"/>
  <c r="D9" i="20"/>
  <c r="C9" i="20"/>
  <c r="C8" i="20" s="1"/>
  <c r="B9" i="20"/>
  <c r="H8" i="20"/>
  <c r="O9" i="21"/>
  <c r="N9" i="21"/>
  <c r="N8" i="21" s="1"/>
  <c r="M9" i="21"/>
  <c r="M8" i="21" s="1"/>
  <c r="L9" i="21"/>
  <c r="K9" i="21"/>
  <c r="J9" i="21"/>
  <c r="J8" i="21" s="1"/>
  <c r="I9" i="21"/>
  <c r="H9" i="21"/>
  <c r="G9" i="21"/>
  <c r="F9" i="21"/>
  <c r="F8" i="21" s="1"/>
  <c r="D9" i="21"/>
  <c r="C9" i="21"/>
  <c r="B9" i="21"/>
  <c r="B8" i="21" s="1"/>
  <c r="O9" i="22"/>
  <c r="N9" i="22"/>
  <c r="M9" i="22"/>
  <c r="L9" i="22"/>
  <c r="K9" i="22"/>
  <c r="J9" i="22"/>
  <c r="I9" i="22"/>
  <c r="I8" i="22" s="1"/>
  <c r="H9" i="22"/>
  <c r="H8" i="22" s="1"/>
  <c r="G9" i="22"/>
  <c r="G8" i="22" s="1"/>
  <c r="F9" i="22"/>
  <c r="F8" i="22" s="1"/>
  <c r="D9" i="22"/>
  <c r="C9" i="22"/>
  <c r="B9" i="22"/>
  <c r="B8" i="22" s="1"/>
  <c r="O9" i="23"/>
  <c r="O8" i="23" s="1"/>
  <c r="N9" i="23"/>
  <c r="N8" i="23" s="1"/>
  <c r="M9" i="23"/>
  <c r="L9" i="23"/>
  <c r="K9" i="23"/>
  <c r="J9" i="23"/>
  <c r="I9" i="23"/>
  <c r="H9" i="23"/>
  <c r="G9" i="23"/>
  <c r="G8" i="23" s="1"/>
  <c r="F9" i="23"/>
  <c r="D9" i="23"/>
  <c r="C9" i="23"/>
  <c r="B9" i="23"/>
  <c r="O9" i="24"/>
  <c r="N9" i="24"/>
  <c r="M9" i="24"/>
  <c r="L9" i="24"/>
  <c r="K9" i="24"/>
  <c r="J9" i="24"/>
  <c r="I9" i="24"/>
  <c r="H9" i="24"/>
  <c r="H8" i="24" s="1"/>
  <c r="G9" i="24"/>
  <c r="G8" i="24" s="1"/>
  <c r="F9" i="24"/>
  <c r="D9" i="24"/>
  <c r="C9" i="24"/>
  <c r="B9" i="24"/>
  <c r="B8" i="24" s="1"/>
  <c r="O9" i="25"/>
  <c r="N9" i="25"/>
  <c r="M9" i="25"/>
  <c r="L9" i="25"/>
  <c r="K9" i="25"/>
  <c r="J9" i="25"/>
  <c r="I9" i="25"/>
  <c r="H9" i="25"/>
  <c r="G9" i="25"/>
  <c r="F9" i="25"/>
  <c r="D9" i="25"/>
  <c r="D8" i="25" s="1"/>
  <c r="C9" i="25"/>
  <c r="C8" i="25" s="1"/>
  <c r="B9" i="25"/>
  <c r="B8" i="25" s="1"/>
  <c r="O9" i="26"/>
  <c r="O8" i="26" s="1"/>
  <c r="N9" i="26"/>
  <c r="M9" i="26"/>
  <c r="L9" i="26"/>
  <c r="L8" i="26" s="1"/>
  <c r="K9" i="26"/>
  <c r="J9" i="26"/>
  <c r="I9" i="26"/>
  <c r="H9" i="26"/>
  <c r="G9" i="26"/>
  <c r="G8" i="26" s="1"/>
  <c r="F9" i="26"/>
  <c r="D9" i="26"/>
  <c r="C9" i="26"/>
  <c r="B9" i="26"/>
  <c r="O9" i="27"/>
  <c r="N9" i="27"/>
  <c r="M9" i="27"/>
  <c r="L9" i="27"/>
  <c r="K9" i="27"/>
  <c r="J9" i="27"/>
  <c r="I9" i="27"/>
  <c r="H9" i="27"/>
  <c r="H8" i="27" s="1"/>
  <c r="G9" i="27"/>
  <c r="F9" i="27"/>
  <c r="D9" i="27"/>
  <c r="D8" i="27" s="1"/>
  <c r="C9" i="27"/>
  <c r="B9" i="27"/>
  <c r="O9" i="28"/>
  <c r="N9" i="28"/>
  <c r="M9" i="28"/>
  <c r="L9" i="28"/>
  <c r="K9" i="28"/>
  <c r="J9" i="28"/>
  <c r="I9" i="28"/>
  <c r="H9" i="28"/>
  <c r="G9" i="28"/>
  <c r="F9" i="28"/>
  <c r="D9" i="28"/>
  <c r="C9" i="28"/>
  <c r="B9" i="28"/>
  <c r="O9" i="29"/>
  <c r="N9" i="29"/>
  <c r="N8" i="29" s="1"/>
  <c r="M9" i="29"/>
  <c r="L9" i="29"/>
  <c r="L8" i="29" s="1"/>
  <c r="K9" i="29"/>
  <c r="K8" i="29" s="1"/>
  <c r="J9" i="29"/>
  <c r="J8" i="29" s="1"/>
  <c r="I9" i="29"/>
  <c r="H9" i="29"/>
  <c r="G9" i="29"/>
  <c r="F9" i="29"/>
  <c r="D9" i="29"/>
  <c r="C9" i="29"/>
  <c r="C8" i="29" s="1"/>
  <c r="B9" i="29"/>
  <c r="B8" i="29" s="1"/>
  <c r="O8" i="29"/>
  <c r="F8" i="29"/>
  <c r="O9" i="30"/>
  <c r="N9" i="30"/>
  <c r="M9" i="30"/>
  <c r="L9" i="30"/>
  <c r="K9" i="30"/>
  <c r="J9" i="30"/>
  <c r="I9" i="30"/>
  <c r="H9" i="30"/>
  <c r="G9" i="30"/>
  <c r="F9" i="30"/>
  <c r="D9" i="30"/>
  <c r="C9" i="30"/>
  <c r="C8" i="30" s="1"/>
  <c r="B9" i="30"/>
  <c r="B8" i="30" s="1"/>
  <c r="J8" i="30"/>
  <c r="O9" i="31"/>
  <c r="N9" i="31"/>
  <c r="N8" i="31" s="1"/>
  <c r="M9" i="31"/>
  <c r="L9" i="31"/>
  <c r="L8" i="31" s="1"/>
  <c r="K9" i="31"/>
  <c r="K8" i="31" s="1"/>
  <c r="J9" i="31"/>
  <c r="R9" i="31" s="1"/>
  <c r="I9" i="31"/>
  <c r="H9" i="31"/>
  <c r="G9" i="31"/>
  <c r="F9" i="31"/>
  <c r="D9" i="31"/>
  <c r="C9" i="31"/>
  <c r="B9" i="31"/>
  <c r="O9" i="32"/>
  <c r="N9" i="32"/>
  <c r="M9" i="32"/>
  <c r="L9" i="32"/>
  <c r="K9" i="32"/>
  <c r="J9" i="32"/>
  <c r="J8" i="32" s="1"/>
  <c r="I9" i="32"/>
  <c r="H9" i="32"/>
  <c r="G9" i="32"/>
  <c r="F9" i="32"/>
  <c r="D9" i="32"/>
  <c r="C9" i="32"/>
  <c r="B9" i="32"/>
  <c r="O9" i="33"/>
  <c r="O8" i="33" s="1"/>
  <c r="N9" i="33"/>
  <c r="M9" i="33"/>
  <c r="L9" i="33"/>
  <c r="L8" i="33" s="1"/>
  <c r="K9" i="33"/>
  <c r="J9" i="33"/>
  <c r="I9" i="33"/>
  <c r="H9" i="33"/>
  <c r="G9" i="33"/>
  <c r="F9" i="33"/>
  <c r="D9" i="33"/>
  <c r="C9" i="33"/>
  <c r="B9" i="33"/>
  <c r="B8" i="33" s="1"/>
  <c r="O9" i="34"/>
  <c r="N9" i="34"/>
  <c r="M9" i="34"/>
  <c r="L9" i="34"/>
  <c r="L8" i="34" s="1"/>
  <c r="K9" i="34"/>
  <c r="J9" i="34"/>
  <c r="J8" i="34" s="1"/>
  <c r="I9" i="34"/>
  <c r="H9" i="34"/>
  <c r="G9" i="34"/>
  <c r="F9" i="34"/>
  <c r="D9" i="34"/>
  <c r="C9" i="34"/>
  <c r="C8" i="34" s="1"/>
  <c r="B9" i="34"/>
  <c r="O9" i="35"/>
  <c r="N9" i="35"/>
  <c r="M9" i="35"/>
  <c r="L9" i="35"/>
  <c r="K9" i="35"/>
  <c r="J9" i="35"/>
  <c r="R9" i="35" s="1"/>
  <c r="I9" i="35"/>
  <c r="H9" i="35"/>
  <c r="H8" i="35" s="1"/>
  <c r="G9" i="35"/>
  <c r="F9" i="35"/>
  <c r="D9" i="35"/>
  <c r="C9" i="35"/>
  <c r="B9" i="35"/>
  <c r="B8" i="35" s="1"/>
  <c r="O9" i="36"/>
  <c r="O8" i="36" s="1"/>
  <c r="N9" i="36"/>
  <c r="M9" i="36"/>
  <c r="L9" i="36"/>
  <c r="K9" i="36"/>
  <c r="K8" i="36" s="1"/>
  <c r="J9" i="36"/>
  <c r="J8" i="36" s="1"/>
  <c r="I9" i="36"/>
  <c r="I8" i="36" s="1"/>
  <c r="H9" i="36"/>
  <c r="G9" i="36"/>
  <c r="F9" i="36"/>
  <c r="D9" i="36"/>
  <c r="C9" i="36"/>
  <c r="B9" i="36"/>
  <c r="O9" i="37"/>
  <c r="N9" i="37"/>
  <c r="M9" i="37"/>
  <c r="M8" i="37" s="1"/>
  <c r="L9" i="37"/>
  <c r="R9" i="37" s="1"/>
  <c r="K9" i="37"/>
  <c r="J9" i="37"/>
  <c r="I9" i="37"/>
  <c r="H9" i="37"/>
  <c r="G9" i="37"/>
  <c r="F9" i="37"/>
  <c r="F8" i="37" s="1"/>
  <c r="D9" i="37"/>
  <c r="C9" i="37"/>
  <c r="B9" i="37"/>
  <c r="C8" i="37"/>
  <c r="O9" i="38"/>
  <c r="N9" i="38"/>
  <c r="M9" i="38"/>
  <c r="L9" i="38"/>
  <c r="K9" i="38"/>
  <c r="J9" i="38"/>
  <c r="I9" i="38"/>
  <c r="H9" i="38"/>
  <c r="G9" i="38"/>
  <c r="F9" i="38"/>
  <c r="D9" i="38"/>
  <c r="D8" i="38" s="1"/>
  <c r="C9" i="38"/>
  <c r="B9" i="38"/>
  <c r="M8" i="38"/>
  <c r="O9" i="39"/>
  <c r="O8" i="39" s="1"/>
  <c r="N9" i="39"/>
  <c r="N8" i="39" s="1"/>
  <c r="M9" i="39"/>
  <c r="L9" i="39"/>
  <c r="K9" i="39"/>
  <c r="K8" i="39" s="1"/>
  <c r="J9" i="39"/>
  <c r="I9" i="39"/>
  <c r="H9" i="39"/>
  <c r="H8" i="39" s="1"/>
  <c r="G9" i="39"/>
  <c r="G8" i="39" s="1"/>
  <c r="F9" i="39"/>
  <c r="D9" i="39"/>
  <c r="C9" i="39"/>
  <c r="B9" i="39"/>
  <c r="O9" i="40"/>
  <c r="N9" i="40"/>
  <c r="M9" i="40"/>
  <c r="L9" i="40"/>
  <c r="K9" i="40"/>
  <c r="K8" i="40" s="1"/>
  <c r="J9" i="40"/>
  <c r="I9" i="40"/>
  <c r="H9" i="40"/>
  <c r="H8" i="40" s="1"/>
  <c r="G9" i="40"/>
  <c r="F9" i="40"/>
  <c r="D9" i="40"/>
  <c r="D8" i="40" s="1"/>
  <c r="C9" i="40"/>
  <c r="B9" i="40"/>
  <c r="B8" i="40" s="1"/>
  <c r="O9" i="41"/>
  <c r="O8" i="41" s="1"/>
  <c r="N9" i="41"/>
  <c r="M9" i="41"/>
  <c r="L9" i="41"/>
  <c r="K9" i="41"/>
  <c r="K8" i="41" s="1"/>
  <c r="J9" i="41"/>
  <c r="I9" i="41"/>
  <c r="H9" i="41"/>
  <c r="G9" i="41"/>
  <c r="F9" i="41"/>
  <c r="D9" i="41"/>
  <c r="C9" i="41"/>
  <c r="B9" i="41"/>
  <c r="O9" i="42"/>
  <c r="O8" i="42" s="1"/>
  <c r="N9" i="42"/>
  <c r="M9" i="42"/>
  <c r="L9" i="42"/>
  <c r="K9" i="42"/>
  <c r="S9" i="42" s="1"/>
  <c r="J9" i="42"/>
  <c r="I9" i="42"/>
  <c r="I8" i="42" s="1"/>
  <c r="H9" i="42"/>
  <c r="H8" i="42" s="1"/>
  <c r="G9" i="42"/>
  <c r="G8" i="42" s="1"/>
  <c r="F9" i="42"/>
  <c r="D9" i="42"/>
  <c r="C9" i="42"/>
  <c r="B9" i="42"/>
  <c r="O9" i="43"/>
  <c r="O8" i="43" s="1"/>
  <c r="N9" i="43"/>
  <c r="M9" i="43"/>
  <c r="L9" i="43"/>
  <c r="K9" i="43"/>
  <c r="S9" i="43" s="1"/>
  <c r="J9" i="43"/>
  <c r="I9" i="43"/>
  <c r="H9" i="43"/>
  <c r="G9" i="43"/>
  <c r="F9" i="43"/>
  <c r="F8" i="43" s="1"/>
  <c r="D9" i="43"/>
  <c r="C9" i="43"/>
  <c r="B9" i="43"/>
  <c r="O9" i="44"/>
  <c r="O8" i="44" s="1"/>
  <c r="N9" i="44"/>
  <c r="N8" i="44" s="1"/>
  <c r="M9" i="44"/>
  <c r="L9" i="44"/>
  <c r="K9" i="44"/>
  <c r="S9" i="44" s="1"/>
  <c r="J9" i="44"/>
  <c r="I9" i="44"/>
  <c r="H9" i="44"/>
  <c r="H8" i="44" s="1"/>
  <c r="G9" i="44"/>
  <c r="G8" i="44" s="1"/>
  <c r="F9" i="44"/>
  <c r="F8" i="44" s="1"/>
  <c r="D9" i="44"/>
  <c r="C9" i="44"/>
  <c r="B9" i="44"/>
  <c r="O9" i="45"/>
  <c r="N9" i="45"/>
  <c r="M9" i="45"/>
  <c r="L9" i="45"/>
  <c r="K9" i="45"/>
  <c r="K8" i="45" s="1"/>
  <c r="J9" i="45"/>
  <c r="I9" i="45"/>
  <c r="H9" i="45"/>
  <c r="G9" i="45"/>
  <c r="F9" i="45"/>
  <c r="D9" i="45"/>
  <c r="C9" i="45"/>
  <c r="C8" i="45" s="1"/>
  <c r="B9" i="45"/>
  <c r="B8" i="45" s="1"/>
  <c r="O9" i="46"/>
  <c r="N9" i="46"/>
  <c r="M9" i="46"/>
  <c r="L9" i="46"/>
  <c r="K9" i="46"/>
  <c r="K8" i="46" s="1"/>
  <c r="J9" i="46"/>
  <c r="R9" i="46" s="1"/>
  <c r="I9" i="46"/>
  <c r="H9" i="46"/>
  <c r="G9" i="46"/>
  <c r="F9" i="46"/>
  <c r="D9" i="46"/>
  <c r="C9" i="46"/>
  <c r="B9" i="46"/>
  <c r="O9" i="47"/>
  <c r="O8" i="47" s="1"/>
  <c r="N9" i="47"/>
  <c r="M9" i="47"/>
  <c r="L9" i="47"/>
  <c r="K9" i="47"/>
  <c r="J9" i="47"/>
  <c r="R9" i="47" s="1"/>
  <c r="I9" i="47"/>
  <c r="H9" i="47"/>
  <c r="H8" i="47" s="1"/>
  <c r="G9" i="47"/>
  <c r="G8" i="47" s="1"/>
  <c r="F9" i="47"/>
  <c r="F8" i="47" s="1"/>
  <c r="D9" i="47"/>
  <c r="C9" i="47"/>
  <c r="B9" i="47"/>
  <c r="O9" i="48"/>
  <c r="N9" i="48"/>
  <c r="M9" i="48"/>
  <c r="L9" i="48"/>
  <c r="K9" i="48"/>
  <c r="S9" i="48" s="1"/>
  <c r="J9" i="48"/>
  <c r="I9" i="48"/>
  <c r="I8" i="48" s="1"/>
  <c r="H9" i="48"/>
  <c r="G9" i="48"/>
  <c r="F9" i="48"/>
  <c r="D9" i="48"/>
  <c r="C9" i="48"/>
  <c r="B9" i="48"/>
  <c r="O8" i="48"/>
  <c r="O9" i="49"/>
  <c r="O8" i="49" s="1"/>
  <c r="N9" i="49"/>
  <c r="N8" i="49" s="1"/>
  <c r="M9" i="49"/>
  <c r="M8" i="49" s="1"/>
  <c r="L9" i="49"/>
  <c r="K9" i="49"/>
  <c r="J9" i="49"/>
  <c r="I9" i="49"/>
  <c r="H9" i="49"/>
  <c r="G9" i="49"/>
  <c r="G8" i="49" s="1"/>
  <c r="F9" i="49"/>
  <c r="F8" i="49" s="1"/>
  <c r="D9" i="49"/>
  <c r="C9" i="49"/>
  <c r="B9" i="49"/>
  <c r="L8" i="49"/>
  <c r="O9" i="50"/>
  <c r="N9" i="50"/>
  <c r="M9" i="50"/>
  <c r="M8" i="50" s="1"/>
  <c r="L9" i="50"/>
  <c r="L8" i="50" s="1"/>
  <c r="K9" i="50"/>
  <c r="J9" i="50"/>
  <c r="I9" i="50"/>
  <c r="H9" i="50"/>
  <c r="G9" i="50"/>
  <c r="F9" i="50"/>
  <c r="D9" i="50"/>
  <c r="D8" i="50" s="1"/>
  <c r="C9" i="50"/>
  <c r="B9" i="50"/>
  <c r="O9" i="51"/>
  <c r="N9" i="51"/>
  <c r="M9" i="51"/>
  <c r="M8" i="51" s="1"/>
  <c r="L9" i="51"/>
  <c r="K9" i="51"/>
  <c r="J9" i="51"/>
  <c r="J8" i="51" s="1"/>
  <c r="I9" i="51"/>
  <c r="I8" i="51" s="1"/>
  <c r="H9" i="51"/>
  <c r="G9" i="51"/>
  <c r="F9" i="51"/>
  <c r="F8" i="51" s="1"/>
  <c r="D9" i="51"/>
  <c r="D8" i="51" s="1"/>
  <c r="C9" i="51"/>
  <c r="C8" i="51" s="1"/>
  <c r="B9" i="51"/>
  <c r="B8" i="51" s="1"/>
  <c r="O9" i="52"/>
  <c r="N9" i="52"/>
  <c r="M9" i="52"/>
  <c r="L9" i="52"/>
  <c r="K9" i="52"/>
  <c r="J9" i="52"/>
  <c r="J8" i="52" s="1"/>
  <c r="I9" i="52"/>
  <c r="H9" i="52"/>
  <c r="G9" i="52"/>
  <c r="F9" i="52"/>
  <c r="D9" i="52"/>
  <c r="C9" i="52"/>
  <c r="B9" i="52"/>
  <c r="B8" i="52" s="1"/>
  <c r="O9" i="53"/>
  <c r="O8" i="53" s="1"/>
  <c r="N9" i="53"/>
  <c r="N8" i="53" s="1"/>
  <c r="M9" i="53"/>
  <c r="L9" i="53"/>
  <c r="K9" i="53"/>
  <c r="S9" i="53" s="1"/>
  <c r="J9" i="53"/>
  <c r="R9" i="53" s="1"/>
  <c r="I9" i="53"/>
  <c r="I8" i="53" s="1"/>
  <c r="I61" i="53" s="1"/>
  <c r="H9" i="53"/>
  <c r="H8" i="53" s="1"/>
  <c r="G9" i="53"/>
  <c r="F9" i="53"/>
  <c r="D9" i="53"/>
  <c r="C9" i="53"/>
  <c r="B9" i="53"/>
  <c r="O9" i="54"/>
  <c r="N9" i="54"/>
  <c r="M9" i="54"/>
  <c r="L9" i="54"/>
  <c r="K9" i="54"/>
  <c r="J9" i="54"/>
  <c r="I9" i="54"/>
  <c r="H9" i="54"/>
  <c r="G9" i="54"/>
  <c r="F9" i="54"/>
  <c r="D9" i="54"/>
  <c r="D8" i="54" s="1"/>
  <c r="C9" i="54"/>
  <c r="B9" i="54"/>
  <c r="H8" i="54"/>
  <c r="O9" i="1"/>
  <c r="N9" i="1"/>
  <c r="M9" i="1"/>
  <c r="M8" i="1" s="1"/>
  <c r="L9" i="1"/>
  <c r="K9" i="1"/>
  <c r="J9" i="1"/>
  <c r="I9" i="1"/>
  <c r="H9" i="1"/>
  <c r="G9" i="1"/>
  <c r="F9" i="1"/>
  <c r="D9" i="1"/>
  <c r="D8" i="1" s="1"/>
  <c r="C9" i="1"/>
  <c r="B9" i="1"/>
  <c r="S64" i="54"/>
  <c r="R64" i="54"/>
  <c r="Q64" i="54"/>
  <c r="P64" i="54"/>
  <c r="E64" i="54"/>
  <c r="S63" i="54"/>
  <c r="R63" i="54"/>
  <c r="Q63" i="54"/>
  <c r="Q62" i="54" s="1"/>
  <c r="P63" i="54"/>
  <c r="E63" i="54"/>
  <c r="S60" i="54"/>
  <c r="R60" i="54"/>
  <c r="Q60" i="54"/>
  <c r="P60" i="54"/>
  <c r="E60" i="54"/>
  <c r="U60" i="54" s="1"/>
  <c r="S59" i="54"/>
  <c r="R59" i="54"/>
  <c r="Q59" i="54"/>
  <c r="P59" i="54"/>
  <c r="E59" i="54"/>
  <c r="S58" i="54"/>
  <c r="R58" i="54"/>
  <c r="Q58" i="54"/>
  <c r="P58" i="54"/>
  <c r="E58" i="54"/>
  <c r="S57" i="54"/>
  <c r="R57" i="54"/>
  <c r="Q57" i="54"/>
  <c r="P57" i="54"/>
  <c r="E57" i="54"/>
  <c r="U55" i="54"/>
  <c r="S55" i="54"/>
  <c r="R55" i="54"/>
  <c r="Q55" i="54"/>
  <c r="P55" i="54"/>
  <c r="E55" i="54"/>
  <c r="T55" i="54" s="1"/>
  <c r="S54" i="54"/>
  <c r="R54" i="54"/>
  <c r="Q54" i="54"/>
  <c r="P54" i="54"/>
  <c r="E54" i="54"/>
  <c r="U54" i="54" s="1"/>
  <c r="S53" i="54"/>
  <c r="R53" i="54"/>
  <c r="Q53" i="54"/>
  <c r="P53" i="54"/>
  <c r="E53" i="54"/>
  <c r="S52" i="54"/>
  <c r="R52" i="54"/>
  <c r="Q52" i="54"/>
  <c r="P52" i="54"/>
  <c r="E52" i="54"/>
  <c r="U52" i="54" s="1"/>
  <c r="S51" i="54"/>
  <c r="R51" i="54"/>
  <c r="Q51" i="54"/>
  <c r="P51" i="54"/>
  <c r="E51" i="54"/>
  <c r="S50" i="54"/>
  <c r="R50" i="54"/>
  <c r="Q50" i="54"/>
  <c r="P50" i="54"/>
  <c r="E50" i="54"/>
  <c r="U50" i="54" s="1"/>
  <c r="S49" i="54"/>
  <c r="R49" i="54"/>
  <c r="Q49" i="54"/>
  <c r="P49" i="54"/>
  <c r="E49" i="54"/>
  <c r="S48" i="54"/>
  <c r="R48" i="54"/>
  <c r="Q48" i="54"/>
  <c r="P48" i="54"/>
  <c r="E48" i="54"/>
  <c r="U48" i="54" s="1"/>
  <c r="S47" i="54"/>
  <c r="R47" i="54"/>
  <c r="Q47" i="54"/>
  <c r="P47" i="54"/>
  <c r="E47" i="54"/>
  <c r="T47" i="54" s="1"/>
  <c r="T46" i="54"/>
  <c r="S46" i="54"/>
  <c r="R46" i="54"/>
  <c r="Q46" i="54"/>
  <c r="P46" i="54"/>
  <c r="E46" i="54"/>
  <c r="U46" i="54" s="1"/>
  <c r="U45" i="54"/>
  <c r="S45" i="54"/>
  <c r="R45" i="54"/>
  <c r="Q45" i="54"/>
  <c r="P45" i="54"/>
  <c r="E45" i="54"/>
  <c r="S44" i="54"/>
  <c r="S42" i="54"/>
  <c r="R42" i="54"/>
  <c r="Q42" i="54"/>
  <c r="P42" i="54"/>
  <c r="E42" i="54"/>
  <c r="T42" i="54" s="1"/>
  <c r="S41" i="54"/>
  <c r="R41" i="54"/>
  <c r="Q41" i="54"/>
  <c r="P41" i="54"/>
  <c r="E41" i="54"/>
  <c r="U41" i="54" s="1"/>
  <c r="S40" i="54"/>
  <c r="R40" i="54"/>
  <c r="Q40" i="54"/>
  <c r="P40" i="54"/>
  <c r="E40" i="54"/>
  <c r="T40" i="54" s="1"/>
  <c r="S39" i="54"/>
  <c r="R39" i="54"/>
  <c r="Q39" i="54"/>
  <c r="P39" i="54"/>
  <c r="E39" i="54"/>
  <c r="S38" i="54"/>
  <c r="R38" i="54"/>
  <c r="Q38" i="54"/>
  <c r="P38" i="54"/>
  <c r="E38" i="54"/>
  <c r="S37" i="54"/>
  <c r="R37" i="54"/>
  <c r="Q37" i="54"/>
  <c r="P37" i="54"/>
  <c r="E37" i="54"/>
  <c r="S36" i="54"/>
  <c r="R36" i="54"/>
  <c r="Q36" i="54"/>
  <c r="P36" i="54"/>
  <c r="E36" i="54"/>
  <c r="S35" i="54"/>
  <c r="R35" i="54"/>
  <c r="Q35" i="54"/>
  <c r="P35" i="54"/>
  <c r="E35" i="54"/>
  <c r="S34" i="54"/>
  <c r="R34" i="54"/>
  <c r="Q34" i="54"/>
  <c r="P34" i="54"/>
  <c r="E34" i="54"/>
  <c r="T34" i="54" s="1"/>
  <c r="S33" i="54"/>
  <c r="R33" i="54"/>
  <c r="Q33" i="54"/>
  <c r="P33" i="54"/>
  <c r="E33" i="54"/>
  <c r="S32" i="54"/>
  <c r="R32" i="54"/>
  <c r="Q32" i="54"/>
  <c r="P32" i="54"/>
  <c r="E32" i="54"/>
  <c r="T32" i="54" s="1"/>
  <c r="T31" i="54"/>
  <c r="S31" i="54"/>
  <c r="R31" i="54"/>
  <c r="Q31" i="54"/>
  <c r="P31" i="54"/>
  <c r="E31" i="54"/>
  <c r="S30" i="54"/>
  <c r="R30" i="54"/>
  <c r="Q30" i="54"/>
  <c r="P30" i="54"/>
  <c r="E30" i="54"/>
  <c r="T29" i="54"/>
  <c r="S29" i="54"/>
  <c r="R29" i="54"/>
  <c r="Q29" i="54"/>
  <c r="P29" i="54"/>
  <c r="E29" i="54"/>
  <c r="U29" i="54" s="1"/>
  <c r="S27" i="54"/>
  <c r="R27" i="54"/>
  <c r="Q27" i="54"/>
  <c r="P27" i="54"/>
  <c r="E27" i="54"/>
  <c r="S26" i="54"/>
  <c r="R26" i="54"/>
  <c r="Q26" i="54"/>
  <c r="P26" i="54"/>
  <c r="E26" i="54"/>
  <c r="U25" i="54"/>
  <c r="S25" i="54"/>
  <c r="R25" i="54"/>
  <c r="Q25" i="54"/>
  <c r="P25" i="54"/>
  <c r="E25" i="54"/>
  <c r="T25" i="54" s="1"/>
  <c r="U24" i="54"/>
  <c r="T24" i="54"/>
  <c r="S24" i="54"/>
  <c r="R24" i="54"/>
  <c r="Q24" i="54"/>
  <c r="P24" i="54"/>
  <c r="E24" i="54"/>
  <c r="S23" i="54"/>
  <c r="R23" i="54"/>
  <c r="Q23" i="54"/>
  <c r="P23" i="54"/>
  <c r="E23" i="54"/>
  <c r="S22" i="54"/>
  <c r="R22" i="54"/>
  <c r="Q22" i="54"/>
  <c r="P22" i="54"/>
  <c r="E22" i="54"/>
  <c r="S21" i="54"/>
  <c r="R21" i="54"/>
  <c r="Q21" i="54"/>
  <c r="P21" i="54"/>
  <c r="E21" i="54"/>
  <c r="U20" i="54"/>
  <c r="T20" i="54"/>
  <c r="S20" i="54"/>
  <c r="R20" i="54"/>
  <c r="Q20" i="54"/>
  <c r="P20" i="54"/>
  <c r="E20" i="54"/>
  <c r="U19" i="54"/>
  <c r="S19" i="54"/>
  <c r="R19" i="54"/>
  <c r="Q19" i="54"/>
  <c r="P19" i="54"/>
  <c r="E19" i="54"/>
  <c r="T19" i="54" s="1"/>
  <c r="S18" i="54"/>
  <c r="R18" i="54"/>
  <c r="Q18" i="54"/>
  <c r="P18" i="54"/>
  <c r="E18" i="54"/>
  <c r="U18" i="54" s="1"/>
  <c r="S17" i="54"/>
  <c r="R17" i="54"/>
  <c r="Q17" i="54"/>
  <c r="P17" i="54"/>
  <c r="E17" i="54"/>
  <c r="U16" i="54"/>
  <c r="T16" i="54"/>
  <c r="S16" i="54"/>
  <c r="R16" i="54"/>
  <c r="Q16" i="54"/>
  <c r="P16" i="54"/>
  <c r="E16" i="54"/>
  <c r="S15" i="54"/>
  <c r="R15" i="54"/>
  <c r="Q15" i="54"/>
  <c r="P15" i="54"/>
  <c r="E15" i="54"/>
  <c r="T14" i="54"/>
  <c r="S14" i="54"/>
  <c r="R14" i="54"/>
  <c r="Q14" i="54"/>
  <c r="P14" i="54"/>
  <c r="E14" i="54"/>
  <c r="U14" i="54" s="1"/>
  <c r="S13" i="54"/>
  <c r="R13" i="54"/>
  <c r="Q13" i="54"/>
  <c r="P13" i="54"/>
  <c r="E13" i="54"/>
  <c r="U12" i="54"/>
  <c r="T12" i="54"/>
  <c r="S12" i="54"/>
  <c r="R12" i="54"/>
  <c r="Q12" i="54"/>
  <c r="P12" i="54"/>
  <c r="E12" i="54"/>
  <c r="S11" i="54"/>
  <c r="R11" i="54"/>
  <c r="Q11" i="54"/>
  <c r="P11" i="54"/>
  <c r="E11" i="54"/>
  <c r="T11" i="54" s="1"/>
  <c r="S10" i="54"/>
  <c r="R10" i="54"/>
  <c r="Q10" i="54"/>
  <c r="P10" i="54"/>
  <c r="E10" i="54"/>
  <c r="T10" i="54" s="1"/>
  <c r="S64" i="53"/>
  <c r="R64" i="53"/>
  <c r="Q64" i="53"/>
  <c r="P64" i="53"/>
  <c r="E64" i="53"/>
  <c r="U64" i="53" s="1"/>
  <c r="U63" i="53"/>
  <c r="S63" i="53"/>
  <c r="R63" i="53"/>
  <c r="Q63" i="53"/>
  <c r="P63" i="53"/>
  <c r="E63" i="53"/>
  <c r="S60" i="53"/>
  <c r="R60" i="53"/>
  <c r="Q60" i="53"/>
  <c r="P60" i="53"/>
  <c r="E60" i="53"/>
  <c r="S59" i="53"/>
  <c r="R59" i="53"/>
  <c r="Q59" i="53"/>
  <c r="P59" i="53"/>
  <c r="E59" i="53"/>
  <c r="S58" i="53"/>
  <c r="R58" i="53"/>
  <c r="Q58" i="53"/>
  <c r="P58" i="53"/>
  <c r="E58" i="53"/>
  <c r="U57" i="53"/>
  <c r="T57" i="53"/>
  <c r="S57" i="53"/>
  <c r="R57" i="53"/>
  <c r="Q57" i="53"/>
  <c r="P57" i="53"/>
  <c r="E57" i="53"/>
  <c r="S56" i="53"/>
  <c r="T55" i="53"/>
  <c r="S55" i="53"/>
  <c r="R55" i="53"/>
  <c r="Q55" i="53"/>
  <c r="P55" i="53"/>
  <c r="E55" i="53"/>
  <c r="U55" i="53" s="1"/>
  <c r="S54" i="53"/>
  <c r="R54" i="53"/>
  <c r="Q54" i="53"/>
  <c r="P54" i="53"/>
  <c r="E54" i="53"/>
  <c r="T54" i="53" s="1"/>
  <c r="U53" i="53"/>
  <c r="T53" i="53"/>
  <c r="S53" i="53"/>
  <c r="R53" i="53"/>
  <c r="Q53" i="53"/>
  <c r="P53" i="53"/>
  <c r="E53" i="53"/>
  <c r="U52" i="53"/>
  <c r="S52" i="53"/>
  <c r="R52" i="53"/>
  <c r="Q52" i="53"/>
  <c r="P52" i="53"/>
  <c r="E52" i="53"/>
  <c r="T52" i="53" s="1"/>
  <c r="S51" i="53"/>
  <c r="R51" i="53"/>
  <c r="Q51" i="53"/>
  <c r="P51" i="53"/>
  <c r="E51" i="53"/>
  <c r="S50" i="53"/>
  <c r="R50" i="53"/>
  <c r="Q50" i="53"/>
  <c r="P50" i="53"/>
  <c r="E50" i="53"/>
  <c r="S49" i="53"/>
  <c r="R49" i="53"/>
  <c r="Q49" i="53"/>
  <c r="P49" i="53"/>
  <c r="E49" i="53"/>
  <c r="U49" i="53" s="1"/>
  <c r="S48" i="53"/>
  <c r="R48" i="53"/>
  <c r="Q48" i="53"/>
  <c r="P48" i="53"/>
  <c r="E48" i="53"/>
  <c r="S47" i="53"/>
  <c r="R47" i="53"/>
  <c r="Q47" i="53"/>
  <c r="P47" i="53"/>
  <c r="E47" i="53"/>
  <c r="S46" i="53"/>
  <c r="R46" i="53"/>
  <c r="Q46" i="53"/>
  <c r="P46" i="53"/>
  <c r="E46" i="53"/>
  <c r="T46" i="53" s="1"/>
  <c r="U45" i="53"/>
  <c r="T45" i="53"/>
  <c r="S45" i="53"/>
  <c r="R45" i="53"/>
  <c r="Q45" i="53"/>
  <c r="P45" i="53"/>
  <c r="E45" i="53"/>
  <c r="S42" i="53"/>
  <c r="R42" i="53"/>
  <c r="Q42" i="53"/>
  <c r="P42" i="53"/>
  <c r="E42" i="53"/>
  <c r="T42" i="53" s="1"/>
  <c r="S41" i="53"/>
  <c r="R41" i="53"/>
  <c r="Q41" i="53"/>
  <c r="P41" i="53"/>
  <c r="E41" i="53"/>
  <c r="U41" i="53" s="1"/>
  <c r="S40" i="53"/>
  <c r="R40" i="53"/>
  <c r="Q40" i="53"/>
  <c r="P40" i="53"/>
  <c r="E40" i="53"/>
  <c r="T40" i="53" s="1"/>
  <c r="U39" i="53"/>
  <c r="T39" i="53"/>
  <c r="S39" i="53"/>
  <c r="R39" i="53"/>
  <c r="Q39" i="53"/>
  <c r="P39" i="53"/>
  <c r="E39" i="53"/>
  <c r="T38" i="53"/>
  <c r="S38" i="53"/>
  <c r="R38" i="53"/>
  <c r="Q38" i="53"/>
  <c r="P38" i="53"/>
  <c r="E38" i="53"/>
  <c r="U38" i="53" s="1"/>
  <c r="S37" i="53"/>
  <c r="R37" i="53"/>
  <c r="Q37" i="53"/>
  <c r="P37" i="53"/>
  <c r="E37" i="53"/>
  <c r="S36" i="53"/>
  <c r="R36" i="53"/>
  <c r="Q36" i="53"/>
  <c r="P36" i="53"/>
  <c r="E36" i="53"/>
  <c r="S35" i="53"/>
  <c r="R35" i="53"/>
  <c r="Q35" i="53"/>
  <c r="P35" i="53"/>
  <c r="E35" i="53"/>
  <c r="S34" i="53"/>
  <c r="R34" i="53"/>
  <c r="Q34" i="53"/>
  <c r="P34" i="53"/>
  <c r="E34" i="53"/>
  <c r="S33" i="53"/>
  <c r="R33" i="53"/>
  <c r="Q33" i="53"/>
  <c r="P33" i="53"/>
  <c r="E33" i="53"/>
  <c r="S32" i="53"/>
  <c r="R32" i="53"/>
  <c r="Q32" i="53"/>
  <c r="P32" i="53"/>
  <c r="E32" i="53"/>
  <c r="T32" i="53" s="1"/>
  <c r="S31" i="53"/>
  <c r="R31" i="53"/>
  <c r="Q31" i="53"/>
  <c r="P31" i="53"/>
  <c r="E31" i="53"/>
  <c r="T31" i="53" s="1"/>
  <c r="U30" i="53"/>
  <c r="S30" i="53"/>
  <c r="R30" i="53"/>
  <c r="Q30" i="53"/>
  <c r="P30" i="53"/>
  <c r="E30" i="53"/>
  <c r="T30" i="53" s="1"/>
  <c r="S29" i="53"/>
  <c r="R29" i="53"/>
  <c r="Q29" i="53"/>
  <c r="P29" i="53"/>
  <c r="E29" i="53"/>
  <c r="U27" i="53"/>
  <c r="S27" i="53"/>
  <c r="R27" i="53"/>
  <c r="Q27" i="53"/>
  <c r="P27" i="53"/>
  <c r="E27" i="53"/>
  <c r="T27" i="53" s="1"/>
  <c r="S26" i="53"/>
  <c r="R26" i="53"/>
  <c r="Q26" i="53"/>
  <c r="P26" i="53"/>
  <c r="E26" i="53"/>
  <c r="T25" i="53"/>
  <c r="S25" i="53"/>
  <c r="R25" i="53"/>
  <c r="Q25" i="53"/>
  <c r="P25" i="53"/>
  <c r="E25" i="53"/>
  <c r="U25" i="53" s="1"/>
  <c r="S24" i="53"/>
  <c r="R24" i="53"/>
  <c r="Q24" i="53"/>
  <c r="P24" i="53"/>
  <c r="E24" i="53"/>
  <c r="U23" i="53"/>
  <c r="S23" i="53"/>
  <c r="R23" i="53"/>
  <c r="Q23" i="53"/>
  <c r="P23" i="53"/>
  <c r="E23" i="53"/>
  <c r="T23" i="53" s="1"/>
  <c r="U22" i="53"/>
  <c r="T22" i="53"/>
  <c r="S22" i="53"/>
  <c r="R22" i="53"/>
  <c r="Q22" i="53"/>
  <c r="P22" i="53"/>
  <c r="E22" i="53"/>
  <c r="S21" i="53"/>
  <c r="R21" i="53"/>
  <c r="Q21" i="53"/>
  <c r="P21" i="53"/>
  <c r="E21" i="53"/>
  <c r="T20" i="53"/>
  <c r="S20" i="53"/>
  <c r="R20" i="53"/>
  <c r="Q20" i="53"/>
  <c r="P20" i="53"/>
  <c r="E20" i="53"/>
  <c r="U20" i="53" s="1"/>
  <c r="S19" i="53"/>
  <c r="R19" i="53"/>
  <c r="Q19" i="53"/>
  <c r="P19" i="53"/>
  <c r="E19" i="53"/>
  <c r="T19" i="53" s="1"/>
  <c r="U18" i="53"/>
  <c r="T18" i="53"/>
  <c r="S18" i="53"/>
  <c r="R18" i="53"/>
  <c r="Q18" i="53"/>
  <c r="P18" i="53"/>
  <c r="E18" i="53"/>
  <c r="S17" i="53"/>
  <c r="R17" i="53"/>
  <c r="Q17" i="53"/>
  <c r="P17" i="53"/>
  <c r="E17" i="53"/>
  <c r="T16" i="53"/>
  <c r="S16" i="53"/>
  <c r="R16" i="53"/>
  <c r="Q16" i="53"/>
  <c r="P16" i="53"/>
  <c r="E16" i="53"/>
  <c r="U16" i="53" s="1"/>
  <c r="U15" i="53"/>
  <c r="S15" i="53"/>
  <c r="R15" i="53"/>
  <c r="Q15" i="53"/>
  <c r="P15" i="53"/>
  <c r="E15" i="53"/>
  <c r="T15" i="53" s="1"/>
  <c r="U14" i="53"/>
  <c r="S14" i="53"/>
  <c r="R14" i="53"/>
  <c r="Q14" i="53"/>
  <c r="P14" i="53"/>
  <c r="E14" i="53"/>
  <c r="T14" i="53" s="1"/>
  <c r="U13" i="53"/>
  <c r="T13" i="53"/>
  <c r="S13" i="53"/>
  <c r="R13" i="53"/>
  <c r="Q13" i="53"/>
  <c r="P13" i="53"/>
  <c r="E13" i="53"/>
  <c r="S12" i="53"/>
  <c r="R12" i="53"/>
  <c r="Q12" i="53"/>
  <c r="P12" i="53"/>
  <c r="E12" i="53"/>
  <c r="S11" i="53"/>
  <c r="R11" i="53"/>
  <c r="Q11" i="53"/>
  <c r="P11" i="53"/>
  <c r="E11" i="53"/>
  <c r="T11" i="53" s="1"/>
  <c r="S10" i="53"/>
  <c r="R10" i="53"/>
  <c r="Q10" i="53"/>
  <c r="P10" i="53"/>
  <c r="E10" i="53"/>
  <c r="U64" i="52"/>
  <c r="T64" i="52"/>
  <c r="S64" i="52"/>
  <c r="R64" i="52"/>
  <c r="Q64" i="52"/>
  <c r="P64" i="52"/>
  <c r="E64" i="52"/>
  <c r="S63" i="52"/>
  <c r="R63" i="52"/>
  <c r="Q63" i="52"/>
  <c r="P63" i="52"/>
  <c r="E63" i="52"/>
  <c r="S60" i="52"/>
  <c r="R60" i="52"/>
  <c r="Q60" i="52"/>
  <c r="P60" i="52"/>
  <c r="E60" i="52"/>
  <c r="S59" i="52"/>
  <c r="R59" i="52"/>
  <c r="Q59" i="52"/>
  <c r="P59" i="52"/>
  <c r="E59" i="52"/>
  <c r="S58" i="52"/>
  <c r="R58" i="52"/>
  <c r="Q58" i="52"/>
  <c r="P58" i="52"/>
  <c r="E58" i="52"/>
  <c r="U57" i="52"/>
  <c r="T57" i="52"/>
  <c r="S57" i="52"/>
  <c r="R57" i="52"/>
  <c r="Q57" i="52"/>
  <c r="P57" i="52"/>
  <c r="E57" i="52"/>
  <c r="S55" i="52"/>
  <c r="R55" i="52"/>
  <c r="Q55" i="52"/>
  <c r="P55" i="52"/>
  <c r="E55" i="52"/>
  <c r="S54" i="52"/>
  <c r="R54" i="52"/>
  <c r="Q54" i="52"/>
  <c r="P54" i="52"/>
  <c r="E54" i="52"/>
  <c r="U53" i="52"/>
  <c r="T53" i="52"/>
  <c r="S53" i="52"/>
  <c r="R53" i="52"/>
  <c r="Q53" i="52"/>
  <c r="P53" i="52"/>
  <c r="E53" i="52"/>
  <c r="S52" i="52"/>
  <c r="R52" i="52"/>
  <c r="Q52" i="52"/>
  <c r="P52" i="52"/>
  <c r="E52" i="52"/>
  <c r="U51" i="52"/>
  <c r="S51" i="52"/>
  <c r="R51" i="52"/>
  <c r="Q51" i="52"/>
  <c r="P51" i="52"/>
  <c r="E51" i="52"/>
  <c r="T51" i="52" s="1"/>
  <c r="S50" i="52"/>
  <c r="R50" i="52"/>
  <c r="Q50" i="52"/>
  <c r="P50" i="52"/>
  <c r="E50" i="52"/>
  <c r="S49" i="52"/>
  <c r="R49" i="52"/>
  <c r="Q49" i="52"/>
  <c r="P49" i="52"/>
  <c r="E49" i="52"/>
  <c r="T49" i="52" s="1"/>
  <c r="S48" i="52"/>
  <c r="R48" i="52"/>
  <c r="Q48" i="52"/>
  <c r="P48" i="52"/>
  <c r="E48" i="52"/>
  <c r="T48" i="52" s="1"/>
  <c r="U47" i="52"/>
  <c r="T47" i="52"/>
  <c r="S47" i="52"/>
  <c r="R47" i="52"/>
  <c r="Q47" i="52"/>
  <c r="P47" i="52"/>
  <c r="E47" i="52"/>
  <c r="U46" i="52"/>
  <c r="S46" i="52"/>
  <c r="R46" i="52"/>
  <c r="Q46" i="52"/>
  <c r="P46" i="52"/>
  <c r="E46" i="52"/>
  <c r="U45" i="52"/>
  <c r="T45" i="52"/>
  <c r="S45" i="52"/>
  <c r="R45" i="52"/>
  <c r="Q45" i="52"/>
  <c r="P45" i="52"/>
  <c r="E45" i="52"/>
  <c r="S44" i="52"/>
  <c r="R44" i="52"/>
  <c r="U42" i="52"/>
  <c r="S42" i="52"/>
  <c r="R42" i="52"/>
  <c r="Q42" i="52"/>
  <c r="P42" i="52"/>
  <c r="E42" i="52"/>
  <c r="T42" i="52" s="1"/>
  <c r="U41" i="52"/>
  <c r="S41" i="52"/>
  <c r="R41" i="52"/>
  <c r="Q41" i="52"/>
  <c r="P41" i="52"/>
  <c r="E41" i="52"/>
  <c r="T41" i="52" s="1"/>
  <c r="T40" i="52"/>
  <c r="S40" i="52"/>
  <c r="R40" i="52"/>
  <c r="Q40" i="52"/>
  <c r="P40" i="52"/>
  <c r="E40" i="52"/>
  <c r="U40" i="52" s="1"/>
  <c r="S39" i="52"/>
  <c r="R39" i="52"/>
  <c r="Q39" i="52"/>
  <c r="P39" i="52"/>
  <c r="E39" i="52"/>
  <c r="U39" i="52" s="1"/>
  <c r="S38" i="52"/>
  <c r="R38" i="52"/>
  <c r="Q38" i="52"/>
  <c r="P38" i="52"/>
  <c r="E38" i="52"/>
  <c r="U38" i="52" s="1"/>
  <c r="S37" i="52"/>
  <c r="R37" i="52"/>
  <c r="Q37" i="52"/>
  <c r="P37" i="52"/>
  <c r="E37" i="52"/>
  <c r="U37" i="52" s="1"/>
  <c r="S36" i="52"/>
  <c r="R36" i="52"/>
  <c r="Q36" i="52"/>
  <c r="P36" i="52"/>
  <c r="E36" i="52"/>
  <c r="S35" i="52"/>
  <c r="R35" i="52"/>
  <c r="Q35" i="52"/>
  <c r="P35" i="52"/>
  <c r="E35" i="52"/>
  <c r="T35" i="52" s="1"/>
  <c r="U34" i="52"/>
  <c r="T34" i="52"/>
  <c r="S34" i="52"/>
  <c r="R34" i="52"/>
  <c r="Q34" i="52"/>
  <c r="P34" i="52"/>
  <c r="E34" i="52"/>
  <c r="U33" i="52"/>
  <c r="S33" i="52"/>
  <c r="R33" i="52"/>
  <c r="Q33" i="52"/>
  <c r="P33" i="52"/>
  <c r="E33" i="52"/>
  <c r="T33" i="52" s="1"/>
  <c r="U32" i="52"/>
  <c r="T32" i="52"/>
  <c r="S32" i="52"/>
  <c r="R32" i="52"/>
  <c r="Q32" i="52"/>
  <c r="P32" i="52"/>
  <c r="E32" i="52"/>
  <c r="S31" i="52"/>
  <c r="R31" i="52"/>
  <c r="Q31" i="52"/>
  <c r="P31" i="52"/>
  <c r="E31" i="52"/>
  <c r="S30" i="52"/>
  <c r="R30" i="52"/>
  <c r="Q30" i="52"/>
  <c r="P30" i="52"/>
  <c r="E30" i="52"/>
  <c r="U30" i="52" s="1"/>
  <c r="S29" i="52"/>
  <c r="R29" i="52"/>
  <c r="Q29" i="52"/>
  <c r="P29" i="52"/>
  <c r="E29" i="52"/>
  <c r="S27" i="52"/>
  <c r="R27" i="52"/>
  <c r="Q27" i="52"/>
  <c r="P27" i="52"/>
  <c r="E27" i="52"/>
  <c r="S26" i="52"/>
  <c r="R26" i="52"/>
  <c r="Q26" i="52"/>
  <c r="P26" i="52"/>
  <c r="E26" i="52"/>
  <c r="S25" i="52"/>
  <c r="R25" i="52"/>
  <c r="Q25" i="52"/>
  <c r="P25" i="52"/>
  <c r="E25" i="52"/>
  <c r="U25" i="52" s="1"/>
  <c r="U24" i="52"/>
  <c r="S24" i="52"/>
  <c r="R24" i="52"/>
  <c r="Q24" i="52"/>
  <c r="P24" i="52"/>
  <c r="E24" i="52"/>
  <c r="T24" i="52" s="1"/>
  <c r="S23" i="52"/>
  <c r="R23" i="52"/>
  <c r="Q23" i="52"/>
  <c r="P23" i="52"/>
  <c r="E23" i="52"/>
  <c r="U22" i="52"/>
  <c r="S22" i="52"/>
  <c r="R22" i="52"/>
  <c r="Q22" i="52"/>
  <c r="P22" i="52"/>
  <c r="E22" i="52"/>
  <c r="T22" i="52" s="1"/>
  <c r="S21" i="52"/>
  <c r="R21" i="52"/>
  <c r="Q21" i="52"/>
  <c r="P21" i="52"/>
  <c r="E21" i="52"/>
  <c r="U20" i="52"/>
  <c r="S20" i="52"/>
  <c r="R20" i="52"/>
  <c r="Q20" i="52"/>
  <c r="P20" i="52"/>
  <c r="E20" i="52"/>
  <c r="T20" i="52" s="1"/>
  <c r="S19" i="52"/>
  <c r="R19" i="52"/>
  <c r="Q19" i="52"/>
  <c r="P19" i="52"/>
  <c r="E19" i="52"/>
  <c r="S18" i="52"/>
  <c r="R18" i="52"/>
  <c r="Q18" i="52"/>
  <c r="P18" i="52"/>
  <c r="E18" i="52"/>
  <c r="S17" i="52"/>
  <c r="R17" i="52"/>
  <c r="Q17" i="52"/>
  <c r="P17" i="52"/>
  <c r="E17" i="52"/>
  <c r="U17" i="52" s="1"/>
  <c r="U16" i="52"/>
  <c r="S16" i="52"/>
  <c r="R16" i="52"/>
  <c r="Q16" i="52"/>
  <c r="P16" i="52"/>
  <c r="E16" i="52"/>
  <c r="T16" i="52" s="1"/>
  <c r="S15" i="52"/>
  <c r="R15" i="52"/>
  <c r="Q15" i="52"/>
  <c r="P15" i="52"/>
  <c r="E15" i="52"/>
  <c r="U15" i="52" s="1"/>
  <c r="S14" i="52"/>
  <c r="R14" i="52"/>
  <c r="Q14" i="52"/>
  <c r="P14" i="52"/>
  <c r="E14" i="52"/>
  <c r="S13" i="52"/>
  <c r="R13" i="52"/>
  <c r="Q13" i="52"/>
  <c r="P13" i="52"/>
  <c r="E13" i="52"/>
  <c r="S12" i="52"/>
  <c r="R12" i="52"/>
  <c r="Q12" i="52"/>
  <c r="P12" i="52"/>
  <c r="E12" i="52"/>
  <c r="U11" i="52"/>
  <c r="S11" i="52"/>
  <c r="R11" i="52"/>
  <c r="Q11" i="52"/>
  <c r="P11" i="52"/>
  <c r="E11" i="52"/>
  <c r="T11" i="52" s="1"/>
  <c r="S10" i="52"/>
  <c r="R10" i="52"/>
  <c r="Q10" i="52"/>
  <c r="P10" i="52"/>
  <c r="E10" i="52"/>
  <c r="S64" i="51"/>
  <c r="R64" i="51"/>
  <c r="Q64" i="51"/>
  <c r="P64" i="51"/>
  <c r="E64" i="51"/>
  <c r="U64" i="51" s="1"/>
  <c r="S63" i="51"/>
  <c r="R63" i="51"/>
  <c r="Q63" i="51"/>
  <c r="P63" i="51"/>
  <c r="E63" i="51"/>
  <c r="R62" i="51"/>
  <c r="S60" i="51"/>
  <c r="R60" i="51"/>
  <c r="Q60" i="51"/>
  <c r="P60" i="51"/>
  <c r="E60" i="51"/>
  <c r="T60" i="51" s="1"/>
  <c r="U59" i="51"/>
  <c r="T59" i="51"/>
  <c r="S59" i="51"/>
  <c r="R59" i="51"/>
  <c r="Q59" i="51"/>
  <c r="P59" i="51"/>
  <c r="E59" i="51"/>
  <c r="S58" i="51"/>
  <c r="R58" i="51"/>
  <c r="Q58" i="51"/>
  <c r="P58" i="51"/>
  <c r="E58" i="51"/>
  <c r="T58" i="51" s="1"/>
  <c r="S57" i="51"/>
  <c r="R57" i="51"/>
  <c r="Q57" i="51"/>
  <c r="P57" i="51"/>
  <c r="E57" i="51"/>
  <c r="U55" i="51"/>
  <c r="S55" i="51"/>
  <c r="R55" i="51"/>
  <c r="Q55" i="51"/>
  <c r="P55" i="51"/>
  <c r="E55" i="51"/>
  <c r="T55" i="51" s="1"/>
  <c r="U54" i="51"/>
  <c r="S54" i="51"/>
  <c r="R54" i="51"/>
  <c r="Q54" i="51"/>
  <c r="P54" i="51"/>
  <c r="E54" i="51"/>
  <c r="T54" i="51" s="1"/>
  <c r="S53" i="51"/>
  <c r="R53" i="51"/>
  <c r="Q53" i="51"/>
  <c r="P53" i="51"/>
  <c r="E53" i="51"/>
  <c r="S52" i="51"/>
  <c r="R52" i="51"/>
  <c r="Q52" i="51"/>
  <c r="P52" i="51"/>
  <c r="E52" i="51"/>
  <c r="T52" i="51" s="1"/>
  <c r="S51" i="51"/>
  <c r="R51" i="51"/>
  <c r="Q51" i="51"/>
  <c r="P51" i="51"/>
  <c r="E51" i="51"/>
  <c r="T51" i="51" s="1"/>
  <c r="S50" i="51"/>
  <c r="R50" i="51"/>
  <c r="Q50" i="51"/>
  <c r="P50" i="51"/>
  <c r="E50" i="51"/>
  <c r="S49" i="51"/>
  <c r="R49" i="51"/>
  <c r="Q49" i="51"/>
  <c r="P49" i="51"/>
  <c r="E49" i="51"/>
  <c r="U49" i="51" s="1"/>
  <c r="S48" i="51"/>
  <c r="R48" i="51"/>
  <c r="Q48" i="51"/>
  <c r="P48" i="51"/>
  <c r="E48" i="51"/>
  <c r="T48" i="51" s="1"/>
  <c r="S47" i="51"/>
  <c r="R47" i="51"/>
  <c r="Q47" i="51"/>
  <c r="P47" i="51"/>
  <c r="E47" i="51"/>
  <c r="S46" i="51"/>
  <c r="R46" i="51"/>
  <c r="Q46" i="51"/>
  <c r="P46" i="51"/>
  <c r="E46" i="51"/>
  <c r="U45" i="51"/>
  <c r="T45" i="51"/>
  <c r="S45" i="51"/>
  <c r="R45" i="51"/>
  <c r="Q45" i="51"/>
  <c r="P45" i="51"/>
  <c r="E45" i="51"/>
  <c r="R44" i="51"/>
  <c r="S42" i="51"/>
  <c r="R42" i="51"/>
  <c r="Q42" i="51"/>
  <c r="P42" i="51"/>
  <c r="E42" i="51"/>
  <c r="U42" i="51" s="1"/>
  <c r="S41" i="51"/>
  <c r="R41" i="51"/>
  <c r="Q41" i="51"/>
  <c r="P41" i="51"/>
  <c r="E41" i="51"/>
  <c r="T41" i="51" s="1"/>
  <c r="S40" i="51"/>
  <c r="R40" i="51"/>
  <c r="Q40" i="51"/>
  <c r="P40" i="51"/>
  <c r="E40" i="51"/>
  <c r="T40" i="51" s="1"/>
  <c r="S39" i="51"/>
  <c r="R39" i="51"/>
  <c r="Q39" i="51"/>
  <c r="P39" i="51"/>
  <c r="E39" i="51"/>
  <c r="T39" i="51" s="1"/>
  <c r="U38" i="51"/>
  <c r="S38" i="51"/>
  <c r="R38" i="51"/>
  <c r="Q38" i="51"/>
  <c r="P38" i="51"/>
  <c r="E38" i="51"/>
  <c r="T38" i="51" s="1"/>
  <c r="S37" i="51"/>
  <c r="R37" i="51"/>
  <c r="Q37" i="51"/>
  <c r="P37" i="51"/>
  <c r="E37" i="51"/>
  <c r="U36" i="51"/>
  <c r="T36" i="51"/>
  <c r="S36" i="51"/>
  <c r="R36" i="51"/>
  <c r="Q36" i="51"/>
  <c r="P36" i="51"/>
  <c r="E36" i="51"/>
  <c r="S35" i="51"/>
  <c r="R35" i="51"/>
  <c r="Q35" i="51"/>
  <c r="P35" i="51"/>
  <c r="E35" i="51"/>
  <c r="S34" i="51"/>
  <c r="R34" i="51"/>
  <c r="Q34" i="51"/>
  <c r="P34" i="51"/>
  <c r="E34" i="51"/>
  <c r="U34" i="51" s="1"/>
  <c r="S33" i="51"/>
  <c r="R33" i="51"/>
  <c r="Q33" i="51"/>
  <c r="P33" i="51"/>
  <c r="E33" i="51"/>
  <c r="T33" i="51" s="1"/>
  <c r="U32" i="51"/>
  <c r="T32" i="51"/>
  <c r="S32" i="51"/>
  <c r="R32" i="51"/>
  <c r="Q32" i="51"/>
  <c r="P32" i="51"/>
  <c r="E32" i="51"/>
  <c r="U31" i="51"/>
  <c r="S31" i="51"/>
  <c r="R31" i="51"/>
  <c r="Q31" i="51"/>
  <c r="P31" i="51"/>
  <c r="E31" i="51"/>
  <c r="U30" i="51"/>
  <c r="S30" i="51"/>
  <c r="R30" i="51"/>
  <c r="Q30" i="51"/>
  <c r="P30" i="51"/>
  <c r="E30" i="51"/>
  <c r="T30" i="51" s="1"/>
  <c r="S29" i="51"/>
  <c r="R29" i="51"/>
  <c r="Q29" i="51"/>
  <c r="P29" i="51"/>
  <c r="E29" i="51"/>
  <c r="R28" i="51"/>
  <c r="U27" i="51"/>
  <c r="T27" i="51"/>
  <c r="S27" i="51"/>
  <c r="R27" i="51"/>
  <c r="Q27" i="51"/>
  <c r="P27" i="51"/>
  <c r="E27" i="51"/>
  <c r="U26" i="51"/>
  <c r="S26" i="51"/>
  <c r="R26" i="51"/>
  <c r="Q26" i="51"/>
  <c r="P26" i="51"/>
  <c r="E26" i="51"/>
  <c r="T26" i="51" s="1"/>
  <c r="U25" i="51"/>
  <c r="T25" i="51"/>
  <c r="S25" i="51"/>
  <c r="R25" i="51"/>
  <c r="Q25" i="51"/>
  <c r="P25" i="51"/>
  <c r="E25" i="51"/>
  <c r="U24" i="51"/>
  <c r="S24" i="51"/>
  <c r="R24" i="51"/>
  <c r="Q24" i="51"/>
  <c r="P24" i="51"/>
  <c r="E24" i="51"/>
  <c r="T24" i="51" s="1"/>
  <c r="U23" i="51"/>
  <c r="T23" i="51"/>
  <c r="S23" i="51"/>
  <c r="R23" i="51"/>
  <c r="Q23" i="51"/>
  <c r="P23" i="51"/>
  <c r="E23" i="51"/>
  <c r="S22" i="51"/>
  <c r="R22" i="51"/>
  <c r="Q22" i="51"/>
  <c r="P22" i="51"/>
  <c r="E22" i="51"/>
  <c r="T21" i="51"/>
  <c r="S21" i="51"/>
  <c r="R21" i="51"/>
  <c r="Q21" i="51"/>
  <c r="P21" i="51"/>
  <c r="E21" i="51"/>
  <c r="U21" i="51" s="1"/>
  <c r="U20" i="51"/>
  <c r="S20" i="51"/>
  <c r="R20" i="51"/>
  <c r="Q20" i="51"/>
  <c r="P20" i="51"/>
  <c r="E20" i="51"/>
  <c r="T20" i="51" s="1"/>
  <c r="S19" i="51"/>
  <c r="R19" i="51"/>
  <c r="Q19" i="51"/>
  <c r="P19" i="51"/>
  <c r="E19" i="51"/>
  <c r="T19" i="51" s="1"/>
  <c r="S18" i="51"/>
  <c r="R18" i="51"/>
  <c r="Q18" i="51"/>
  <c r="P18" i="51"/>
  <c r="E18" i="51"/>
  <c r="T18" i="51" s="1"/>
  <c r="U17" i="51"/>
  <c r="T17" i="51"/>
  <c r="S17" i="51"/>
  <c r="R17" i="51"/>
  <c r="Q17" i="51"/>
  <c r="P17" i="51"/>
  <c r="E17" i="51"/>
  <c r="U16" i="51"/>
  <c r="S16" i="51"/>
  <c r="R16" i="51"/>
  <c r="Q16" i="51"/>
  <c r="P16" i="51"/>
  <c r="E16" i="51"/>
  <c r="T16" i="51" s="1"/>
  <c r="T15" i="51"/>
  <c r="S15" i="51"/>
  <c r="R15" i="51"/>
  <c r="Q15" i="51"/>
  <c r="P15" i="51"/>
  <c r="E15" i="51"/>
  <c r="U15" i="51" s="1"/>
  <c r="S14" i="51"/>
  <c r="R14" i="51"/>
  <c r="Q14" i="51"/>
  <c r="P14" i="51"/>
  <c r="E14" i="51"/>
  <c r="S13" i="51"/>
  <c r="R13" i="51"/>
  <c r="Q13" i="51"/>
  <c r="P13" i="51"/>
  <c r="E13" i="51"/>
  <c r="U13" i="51" s="1"/>
  <c r="S12" i="51"/>
  <c r="R12" i="51"/>
  <c r="Q12" i="51"/>
  <c r="P12" i="51"/>
  <c r="E12" i="51"/>
  <c r="T12" i="51" s="1"/>
  <c r="S11" i="51"/>
  <c r="R11" i="51"/>
  <c r="Q11" i="51"/>
  <c r="P11" i="51"/>
  <c r="E11" i="51"/>
  <c r="U11" i="51" s="1"/>
  <c r="S10" i="51"/>
  <c r="R10" i="51"/>
  <c r="Q10" i="51"/>
  <c r="P10" i="51"/>
  <c r="E10" i="51"/>
  <c r="R9" i="51"/>
  <c r="S64" i="50"/>
  <c r="R64" i="50"/>
  <c r="Q64" i="50"/>
  <c r="P64" i="50"/>
  <c r="E64" i="50"/>
  <c r="U64" i="50" s="1"/>
  <c r="U63" i="50"/>
  <c r="S63" i="50"/>
  <c r="R63" i="50"/>
  <c r="Q63" i="50"/>
  <c r="P63" i="50"/>
  <c r="E63" i="50"/>
  <c r="S60" i="50"/>
  <c r="R60" i="50"/>
  <c r="Q60" i="50"/>
  <c r="P60" i="50"/>
  <c r="E60" i="50"/>
  <c r="U60" i="50" s="1"/>
  <c r="S59" i="50"/>
  <c r="R59" i="50"/>
  <c r="Q59" i="50"/>
  <c r="P59" i="50"/>
  <c r="E59" i="50"/>
  <c r="T58" i="50"/>
  <c r="S58" i="50"/>
  <c r="R58" i="50"/>
  <c r="Q58" i="50"/>
  <c r="P58" i="50"/>
  <c r="E58" i="50"/>
  <c r="U58" i="50" s="1"/>
  <c r="S57" i="50"/>
  <c r="R57" i="50"/>
  <c r="Q57" i="50"/>
  <c r="P57" i="50"/>
  <c r="E57" i="50"/>
  <c r="S55" i="50"/>
  <c r="R55" i="50"/>
  <c r="Q55" i="50"/>
  <c r="P55" i="50"/>
  <c r="E55" i="50"/>
  <c r="T54" i="50"/>
  <c r="S54" i="50"/>
  <c r="R54" i="50"/>
  <c r="Q54" i="50"/>
  <c r="P54" i="50"/>
  <c r="E54" i="50"/>
  <c r="U54" i="50" s="1"/>
  <c r="U53" i="50"/>
  <c r="S53" i="50"/>
  <c r="R53" i="50"/>
  <c r="Q53" i="50"/>
  <c r="P53" i="50"/>
  <c r="E53" i="50"/>
  <c r="T53" i="50" s="1"/>
  <c r="S52" i="50"/>
  <c r="R52" i="50"/>
  <c r="Q52" i="50"/>
  <c r="P52" i="50"/>
  <c r="E52" i="50"/>
  <c r="U52" i="50" s="1"/>
  <c r="S51" i="50"/>
  <c r="R51" i="50"/>
  <c r="Q51" i="50"/>
  <c r="P51" i="50"/>
  <c r="E51" i="50"/>
  <c r="T51" i="50" s="1"/>
  <c r="U50" i="50"/>
  <c r="T50" i="50"/>
  <c r="S50" i="50"/>
  <c r="R50" i="50"/>
  <c r="Q50" i="50"/>
  <c r="P50" i="50"/>
  <c r="E50" i="50"/>
  <c r="U49" i="50"/>
  <c r="S49" i="50"/>
  <c r="R49" i="50"/>
  <c r="Q49" i="50"/>
  <c r="P49" i="50"/>
  <c r="E49" i="50"/>
  <c r="T49" i="50" s="1"/>
  <c r="U48" i="50"/>
  <c r="T48" i="50"/>
  <c r="S48" i="50"/>
  <c r="R48" i="50"/>
  <c r="Q48" i="50"/>
  <c r="P48" i="50"/>
  <c r="E48" i="50"/>
  <c r="S47" i="50"/>
  <c r="R47" i="50"/>
  <c r="Q47" i="50"/>
  <c r="P47" i="50"/>
  <c r="E47" i="50"/>
  <c r="S46" i="50"/>
  <c r="R46" i="50"/>
  <c r="Q46" i="50"/>
  <c r="P46" i="50"/>
  <c r="E46" i="50"/>
  <c r="U45" i="50"/>
  <c r="S45" i="50"/>
  <c r="R45" i="50"/>
  <c r="Q45" i="50"/>
  <c r="P45" i="50"/>
  <c r="E45" i="50"/>
  <c r="S42" i="50"/>
  <c r="R42" i="50"/>
  <c r="Q42" i="50"/>
  <c r="P42" i="50"/>
  <c r="E42" i="50"/>
  <c r="S41" i="50"/>
  <c r="R41" i="50"/>
  <c r="Q41" i="50"/>
  <c r="P41" i="50"/>
  <c r="E41" i="50"/>
  <c r="U41" i="50" s="1"/>
  <c r="S40" i="50"/>
  <c r="R40" i="50"/>
  <c r="Q40" i="50"/>
  <c r="P40" i="50"/>
  <c r="E40" i="50"/>
  <c r="T40" i="50" s="1"/>
  <c r="U39" i="50"/>
  <c r="T39" i="50"/>
  <c r="S39" i="50"/>
  <c r="R39" i="50"/>
  <c r="Q39" i="50"/>
  <c r="P39" i="50"/>
  <c r="E39" i="50"/>
  <c r="S38" i="50"/>
  <c r="R38" i="50"/>
  <c r="Q38" i="50"/>
  <c r="P38" i="50"/>
  <c r="E38" i="50"/>
  <c r="T38" i="50" s="1"/>
  <c r="S37" i="50"/>
  <c r="R37" i="50"/>
  <c r="Q37" i="50"/>
  <c r="P37" i="50"/>
  <c r="E37" i="50"/>
  <c r="U37" i="50" s="1"/>
  <c r="U36" i="50"/>
  <c r="S36" i="50"/>
  <c r="R36" i="50"/>
  <c r="Q36" i="50"/>
  <c r="P36" i="50"/>
  <c r="E36" i="50"/>
  <c r="T36" i="50" s="1"/>
  <c r="U35" i="50"/>
  <c r="T35" i="50"/>
  <c r="S35" i="50"/>
  <c r="R35" i="50"/>
  <c r="Q35" i="50"/>
  <c r="P35" i="50"/>
  <c r="E35" i="50"/>
  <c r="S34" i="50"/>
  <c r="R34" i="50"/>
  <c r="Q34" i="50"/>
  <c r="P34" i="50"/>
  <c r="E34" i="50"/>
  <c r="S33" i="50"/>
  <c r="R33" i="50"/>
  <c r="Q33" i="50"/>
  <c r="P33" i="50"/>
  <c r="T33" i="50" s="1"/>
  <c r="E33" i="50"/>
  <c r="S32" i="50"/>
  <c r="R32" i="50"/>
  <c r="Q32" i="50"/>
  <c r="P32" i="50"/>
  <c r="E32" i="50"/>
  <c r="T32" i="50" s="1"/>
  <c r="U31" i="50"/>
  <c r="T31" i="50"/>
  <c r="S31" i="50"/>
  <c r="R31" i="50"/>
  <c r="Q31" i="50"/>
  <c r="P31" i="50"/>
  <c r="E31" i="50"/>
  <c r="U30" i="50"/>
  <c r="S30" i="50"/>
  <c r="R30" i="50"/>
  <c r="Q30" i="50"/>
  <c r="P30" i="50"/>
  <c r="E30" i="50"/>
  <c r="T30" i="50" s="1"/>
  <c r="U29" i="50"/>
  <c r="S29" i="50"/>
  <c r="R29" i="50"/>
  <c r="Q29" i="50"/>
  <c r="P29" i="50"/>
  <c r="E29" i="50"/>
  <c r="T29" i="50" s="1"/>
  <c r="S27" i="50"/>
  <c r="R27" i="50"/>
  <c r="Q27" i="50"/>
  <c r="P27" i="50"/>
  <c r="E27" i="50"/>
  <c r="T27" i="50" s="1"/>
  <c r="S26" i="50"/>
  <c r="R26" i="50"/>
  <c r="Q26" i="50"/>
  <c r="P26" i="50"/>
  <c r="E26" i="50"/>
  <c r="U25" i="50"/>
  <c r="S25" i="50"/>
  <c r="R25" i="50"/>
  <c r="Q25" i="50"/>
  <c r="P25" i="50"/>
  <c r="E25" i="50"/>
  <c r="T25" i="50" s="1"/>
  <c r="U24" i="50"/>
  <c r="T24" i="50"/>
  <c r="S24" i="50"/>
  <c r="R24" i="50"/>
  <c r="Q24" i="50"/>
  <c r="P24" i="50"/>
  <c r="E24" i="50"/>
  <c r="U23" i="50"/>
  <c r="S23" i="50"/>
  <c r="R23" i="50"/>
  <c r="Q23" i="50"/>
  <c r="P23" i="50"/>
  <c r="E23" i="50"/>
  <c r="T23" i="50" s="1"/>
  <c r="S22" i="50"/>
  <c r="R22" i="50"/>
  <c r="Q22" i="50"/>
  <c r="P22" i="50"/>
  <c r="E22" i="50"/>
  <c r="S21" i="50"/>
  <c r="R21" i="50"/>
  <c r="Q21" i="50"/>
  <c r="P21" i="50"/>
  <c r="E21" i="50"/>
  <c r="T20" i="50"/>
  <c r="S20" i="50"/>
  <c r="R20" i="50"/>
  <c r="Q20" i="50"/>
  <c r="P20" i="50"/>
  <c r="E20" i="50"/>
  <c r="U20" i="50" s="1"/>
  <c r="U19" i="50"/>
  <c r="S19" i="50"/>
  <c r="R19" i="50"/>
  <c r="Q19" i="50"/>
  <c r="P19" i="50"/>
  <c r="E19" i="50"/>
  <c r="T19" i="50" s="1"/>
  <c r="S18" i="50"/>
  <c r="R18" i="50"/>
  <c r="Q18" i="50"/>
  <c r="P18" i="50"/>
  <c r="E18" i="50"/>
  <c r="U17" i="50"/>
  <c r="S17" i="50"/>
  <c r="R17" i="50"/>
  <c r="Q17" i="50"/>
  <c r="P17" i="50"/>
  <c r="E17" i="50"/>
  <c r="T17" i="50" s="1"/>
  <c r="U16" i="50"/>
  <c r="T16" i="50"/>
  <c r="S16" i="50"/>
  <c r="R16" i="50"/>
  <c r="Q16" i="50"/>
  <c r="P16" i="50"/>
  <c r="E16" i="50"/>
  <c r="S15" i="50"/>
  <c r="R15" i="50"/>
  <c r="Q15" i="50"/>
  <c r="P15" i="50"/>
  <c r="E15" i="50"/>
  <c r="T15" i="50" s="1"/>
  <c r="U14" i="50"/>
  <c r="T14" i="50"/>
  <c r="S14" i="50"/>
  <c r="R14" i="50"/>
  <c r="Q14" i="50"/>
  <c r="P14" i="50"/>
  <c r="E14" i="50"/>
  <c r="S13" i="50"/>
  <c r="R13" i="50"/>
  <c r="Q13" i="50"/>
  <c r="P13" i="50"/>
  <c r="E13" i="50"/>
  <c r="T12" i="50"/>
  <c r="S12" i="50"/>
  <c r="R12" i="50"/>
  <c r="Q12" i="50"/>
  <c r="P12" i="50"/>
  <c r="E12" i="50"/>
  <c r="U12" i="50" s="1"/>
  <c r="S11" i="50"/>
  <c r="R11" i="50"/>
  <c r="Q11" i="50"/>
  <c r="P11" i="50"/>
  <c r="E11" i="50"/>
  <c r="T11" i="50" s="1"/>
  <c r="U10" i="50"/>
  <c r="T10" i="50"/>
  <c r="S10" i="50"/>
  <c r="R10" i="50"/>
  <c r="Q10" i="50"/>
  <c r="P10" i="50"/>
  <c r="E10" i="50"/>
  <c r="S64" i="49"/>
  <c r="R64" i="49"/>
  <c r="Q64" i="49"/>
  <c r="P64" i="49"/>
  <c r="E64" i="49"/>
  <c r="T64" i="49" s="1"/>
  <c r="U63" i="49"/>
  <c r="T63" i="49"/>
  <c r="S63" i="49"/>
  <c r="R63" i="49"/>
  <c r="Q63" i="49"/>
  <c r="P63" i="49"/>
  <c r="E63" i="49"/>
  <c r="S60" i="49"/>
  <c r="R60" i="49"/>
  <c r="Q60" i="49"/>
  <c r="P60" i="49"/>
  <c r="E60" i="49"/>
  <c r="U60" i="49" s="1"/>
  <c r="U59" i="49"/>
  <c r="S59" i="49"/>
  <c r="R59" i="49"/>
  <c r="Q59" i="49"/>
  <c r="P59" i="49"/>
  <c r="E59" i="49"/>
  <c r="T59" i="49" s="1"/>
  <c r="S58" i="49"/>
  <c r="R58" i="49"/>
  <c r="Q58" i="49"/>
  <c r="P58" i="49"/>
  <c r="E58" i="49"/>
  <c r="U58" i="49" s="1"/>
  <c r="S57" i="49"/>
  <c r="R57" i="49"/>
  <c r="Q57" i="49"/>
  <c r="P57" i="49"/>
  <c r="E57" i="49"/>
  <c r="S55" i="49"/>
  <c r="R55" i="49"/>
  <c r="Q55" i="49"/>
  <c r="P55" i="49"/>
  <c r="E55" i="49"/>
  <c r="U54" i="49"/>
  <c r="T54" i="49"/>
  <c r="S54" i="49"/>
  <c r="R54" i="49"/>
  <c r="Q54" i="49"/>
  <c r="P54" i="49"/>
  <c r="E54" i="49"/>
  <c r="S53" i="49"/>
  <c r="R53" i="49"/>
  <c r="Q53" i="49"/>
  <c r="P53" i="49"/>
  <c r="E53" i="49"/>
  <c r="S52" i="49"/>
  <c r="R52" i="49"/>
  <c r="Q52" i="49"/>
  <c r="P52" i="49"/>
  <c r="E52" i="49"/>
  <c r="U52" i="49" s="1"/>
  <c r="S51" i="49"/>
  <c r="R51" i="49"/>
  <c r="Q51" i="49"/>
  <c r="P51" i="49"/>
  <c r="E51" i="49"/>
  <c r="T51" i="49" s="1"/>
  <c r="U50" i="49"/>
  <c r="T50" i="49"/>
  <c r="S50" i="49"/>
  <c r="R50" i="49"/>
  <c r="Q50" i="49"/>
  <c r="P50" i="49"/>
  <c r="E50" i="49"/>
  <c r="U49" i="49"/>
  <c r="S49" i="49"/>
  <c r="R49" i="49"/>
  <c r="Q49" i="49"/>
  <c r="P49" i="49"/>
  <c r="E49" i="49"/>
  <c r="T49" i="49" s="1"/>
  <c r="S48" i="49"/>
  <c r="R48" i="49"/>
  <c r="Q48" i="49"/>
  <c r="P48" i="49"/>
  <c r="E48" i="49"/>
  <c r="U48" i="49" s="1"/>
  <c r="S47" i="49"/>
  <c r="R47" i="49"/>
  <c r="Q47" i="49"/>
  <c r="P47" i="49"/>
  <c r="E47" i="49"/>
  <c r="U46" i="49"/>
  <c r="T46" i="49"/>
  <c r="S46" i="49"/>
  <c r="R46" i="49"/>
  <c r="Q46" i="49"/>
  <c r="P46" i="49"/>
  <c r="E46" i="49"/>
  <c r="S45" i="49"/>
  <c r="R45" i="49"/>
  <c r="Q45" i="49"/>
  <c r="P45" i="49"/>
  <c r="E45" i="49"/>
  <c r="S44" i="49"/>
  <c r="S42" i="49"/>
  <c r="R42" i="49"/>
  <c r="Q42" i="49"/>
  <c r="P42" i="49"/>
  <c r="E42" i="49"/>
  <c r="T41" i="49"/>
  <c r="S41" i="49"/>
  <c r="R41" i="49"/>
  <c r="Q41" i="49"/>
  <c r="P41" i="49"/>
  <c r="E41" i="49"/>
  <c r="U41" i="49" s="1"/>
  <c r="S40" i="49"/>
  <c r="R40" i="49"/>
  <c r="Q40" i="49"/>
  <c r="P40" i="49"/>
  <c r="E40" i="49"/>
  <c r="S39" i="49"/>
  <c r="R39" i="49"/>
  <c r="Q39" i="49"/>
  <c r="P39" i="49"/>
  <c r="E39" i="49"/>
  <c r="U39" i="49" s="1"/>
  <c r="S38" i="49"/>
  <c r="R38" i="49"/>
  <c r="Q38" i="49"/>
  <c r="P38" i="49"/>
  <c r="E38" i="49"/>
  <c r="T37" i="49"/>
  <c r="S37" i="49"/>
  <c r="R37" i="49"/>
  <c r="Q37" i="49"/>
  <c r="P37" i="49"/>
  <c r="E37" i="49"/>
  <c r="U37" i="49" s="1"/>
  <c r="U36" i="49"/>
  <c r="S36" i="49"/>
  <c r="R36" i="49"/>
  <c r="Q36" i="49"/>
  <c r="P36" i="49"/>
  <c r="E36" i="49"/>
  <c r="T36" i="49" s="1"/>
  <c r="S35" i="49"/>
  <c r="R35" i="49"/>
  <c r="Q35" i="49"/>
  <c r="P35" i="49"/>
  <c r="E35" i="49"/>
  <c r="T35" i="49" s="1"/>
  <c r="S34" i="49"/>
  <c r="R34" i="49"/>
  <c r="Q34" i="49"/>
  <c r="P34" i="49"/>
  <c r="E34" i="49"/>
  <c r="S33" i="49"/>
  <c r="R33" i="49"/>
  <c r="Q33" i="49"/>
  <c r="U33" i="49" s="1"/>
  <c r="P33" i="49"/>
  <c r="T33" i="49" s="1"/>
  <c r="E33" i="49"/>
  <c r="S32" i="49"/>
  <c r="R32" i="49"/>
  <c r="Q32" i="49"/>
  <c r="P32" i="49"/>
  <c r="E32" i="49"/>
  <c r="S31" i="49"/>
  <c r="R31" i="49"/>
  <c r="Q31" i="49"/>
  <c r="P31" i="49"/>
  <c r="E31" i="49"/>
  <c r="U31" i="49" s="1"/>
  <c r="S30" i="49"/>
  <c r="R30" i="49"/>
  <c r="Q30" i="49"/>
  <c r="P30" i="49"/>
  <c r="E30" i="49"/>
  <c r="S29" i="49"/>
  <c r="R29" i="49"/>
  <c r="Q29" i="49"/>
  <c r="P29" i="49"/>
  <c r="E29" i="49"/>
  <c r="U29" i="49" s="1"/>
  <c r="S27" i="49"/>
  <c r="R27" i="49"/>
  <c r="Q27" i="49"/>
  <c r="P27" i="49"/>
  <c r="E27" i="49"/>
  <c r="S26" i="49"/>
  <c r="R26" i="49"/>
  <c r="Q26" i="49"/>
  <c r="P26" i="49"/>
  <c r="E26" i="49"/>
  <c r="U26" i="49" s="1"/>
  <c r="S25" i="49"/>
  <c r="R25" i="49"/>
  <c r="Q25" i="49"/>
  <c r="P25" i="49"/>
  <c r="E25" i="49"/>
  <c r="S24" i="49"/>
  <c r="R24" i="49"/>
  <c r="Q24" i="49"/>
  <c r="P24" i="49"/>
  <c r="E24" i="49"/>
  <c r="U23" i="49"/>
  <c r="S23" i="49"/>
  <c r="R23" i="49"/>
  <c r="Q23" i="49"/>
  <c r="P23" i="49"/>
  <c r="E23" i="49"/>
  <c r="T23" i="49" s="1"/>
  <c r="S22" i="49"/>
  <c r="R22" i="49"/>
  <c r="Q22" i="49"/>
  <c r="P22" i="49"/>
  <c r="E22" i="49"/>
  <c r="S21" i="49"/>
  <c r="R21" i="49"/>
  <c r="Q21" i="49"/>
  <c r="P21" i="49"/>
  <c r="E21" i="49"/>
  <c r="S20" i="49"/>
  <c r="R20" i="49"/>
  <c r="Q20" i="49"/>
  <c r="P20" i="49"/>
  <c r="E20" i="49"/>
  <c r="S19" i="49"/>
  <c r="R19" i="49"/>
  <c r="Q19" i="49"/>
  <c r="P19" i="49"/>
  <c r="E19" i="49"/>
  <c r="S18" i="49"/>
  <c r="R18" i="49"/>
  <c r="Q18" i="49"/>
  <c r="P18" i="49"/>
  <c r="E18" i="49"/>
  <c r="U18" i="49" s="1"/>
  <c r="S17" i="49"/>
  <c r="R17" i="49"/>
  <c r="Q17" i="49"/>
  <c r="P17" i="49"/>
  <c r="E17" i="49"/>
  <c r="T17" i="49" s="1"/>
  <c r="S16" i="49"/>
  <c r="R16" i="49"/>
  <c r="Q16" i="49"/>
  <c r="P16" i="49"/>
  <c r="E16" i="49"/>
  <c r="U15" i="49"/>
  <c r="S15" i="49"/>
  <c r="R15" i="49"/>
  <c r="Q15" i="49"/>
  <c r="P15" i="49"/>
  <c r="E15" i="49"/>
  <c r="T15" i="49" s="1"/>
  <c r="S14" i="49"/>
  <c r="R14" i="49"/>
  <c r="Q14" i="49"/>
  <c r="P14" i="49"/>
  <c r="E14" i="49"/>
  <c r="S13" i="49"/>
  <c r="R13" i="49"/>
  <c r="Q13" i="49"/>
  <c r="P13" i="49"/>
  <c r="E13" i="49"/>
  <c r="U12" i="49"/>
  <c r="T12" i="49"/>
  <c r="S12" i="49"/>
  <c r="R12" i="49"/>
  <c r="Q12" i="49"/>
  <c r="P12" i="49"/>
  <c r="E12" i="49"/>
  <c r="S11" i="49"/>
  <c r="R11" i="49"/>
  <c r="Q11" i="49"/>
  <c r="P11" i="49"/>
  <c r="E11" i="49"/>
  <c r="S10" i="49"/>
  <c r="R10" i="49"/>
  <c r="Q10" i="49"/>
  <c r="P10" i="49"/>
  <c r="E10" i="49"/>
  <c r="S64" i="48"/>
  <c r="R64" i="48"/>
  <c r="Q64" i="48"/>
  <c r="P64" i="48"/>
  <c r="E64" i="48"/>
  <c r="T64" i="48" s="1"/>
  <c r="U63" i="48"/>
  <c r="T63" i="48"/>
  <c r="S63" i="48"/>
  <c r="R63" i="48"/>
  <c r="Q63" i="48"/>
  <c r="P63" i="48"/>
  <c r="E63" i="48"/>
  <c r="S60" i="48"/>
  <c r="R60" i="48"/>
  <c r="Q60" i="48"/>
  <c r="P60" i="48"/>
  <c r="E60" i="48"/>
  <c r="U60" i="48" s="1"/>
  <c r="S59" i="48"/>
  <c r="R59" i="48"/>
  <c r="Q59" i="48"/>
  <c r="P59" i="48"/>
  <c r="E59" i="48"/>
  <c r="S58" i="48"/>
  <c r="R58" i="48"/>
  <c r="Q58" i="48"/>
  <c r="P58" i="48"/>
  <c r="E58" i="48"/>
  <c r="U57" i="48"/>
  <c r="S57" i="48"/>
  <c r="R57" i="48"/>
  <c r="Q57" i="48"/>
  <c r="P57" i="48"/>
  <c r="E57" i="48"/>
  <c r="T57" i="48" s="1"/>
  <c r="S56" i="48"/>
  <c r="S55" i="48"/>
  <c r="R55" i="48"/>
  <c r="Q55" i="48"/>
  <c r="P55" i="48"/>
  <c r="E55" i="48"/>
  <c r="T55" i="48" s="1"/>
  <c r="T54" i="48"/>
  <c r="S54" i="48"/>
  <c r="R54" i="48"/>
  <c r="Q54" i="48"/>
  <c r="P54" i="48"/>
  <c r="E54" i="48"/>
  <c r="U54" i="48" s="1"/>
  <c r="U53" i="48"/>
  <c r="S53" i="48"/>
  <c r="R53" i="48"/>
  <c r="Q53" i="48"/>
  <c r="P53" i="48"/>
  <c r="E53" i="48"/>
  <c r="T53" i="48" s="1"/>
  <c r="S52" i="48"/>
  <c r="R52" i="48"/>
  <c r="Q52" i="48"/>
  <c r="P52" i="48"/>
  <c r="E52" i="48"/>
  <c r="U52" i="48" s="1"/>
  <c r="S51" i="48"/>
  <c r="R51" i="48"/>
  <c r="Q51" i="48"/>
  <c r="P51" i="48"/>
  <c r="E51" i="48"/>
  <c r="T51" i="48" s="1"/>
  <c r="T50" i="48"/>
  <c r="S50" i="48"/>
  <c r="R50" i="48"/>
  <c r="Q50" i="48"/>
  <c r="P50" i="48"/>
  <c r="E50" i="48"/>
  <c r="U50" i="48" s="1"/>
  <c r="S49" i="48"/>
  <c r="R49" i="48"/>
  <c r="Q49" i="48"/>
  <c r="P49" i="48"/>
  <c r="E49" i="48"/>
  <c r="S48" i="48"/>
  <c r="R48" i="48"/>
  <c r="Q48" i="48"/>
  <c r="P48" i="48"/>
  <c r="E48" i="48"/>
  <c r="U48" i="48" s="1"/>
  <c r="S47" i="48"/>
  <c r="R47" i="48"/>
  <c r="Q47" i="48"/>
  <c r="P47" i="48"/>
  <c r="E47" i="48"/>
  <c r="T46" i="48"/>
  <c r="S46" i="48"/>
  <c r="R46" i="48"/>
  <c r="Q46" i="48"/>
  <c r="P46" i="48"/>
  <c r="E46" i="48"/>
  <c r="U46" i="48" s="1"/>
  <c r="U45" i="48"/>
  <c r="S45" i="48"/>
  <c r="R45" i="48"/>
  <c r="Q45" i="48"/>
  <c r="P45" i="48"/>
  <c r="E45" i="48"/>
  <c r="T45" i="48" s="1"/>
  <c r="S44" i="48"/>
  <c r="R44" i="48"/>
  <c r="S42" i="48"/>
  <c r="R42" i="48"/>
  <c r="Q42" i="48"/>
  <c r="P42" i="48"/>
  <c r="E42" i="48"/>
  <c r="T42" i="48" s="1"/>
  <c r="S41" i="48"/>
  <c r="R41" i="48"/>
  <c r="Q41" i="48"/>
  <c r="P41" i="48"/>
  <c r="E41" i="48"/>
  <c r="U41" i="48" s="1"/>
  <c r="S40" i="48"/>
  <c r="R40" i="48"/>
  <c r="Q40" i="48"/>
  <c r="P40" i="48"/>
  <c r="E40" i="48"/>
  <c r="T40" i="48" s="1"/>
  <c r="S39" i="48"/>
  <c r="R39" i="48"/>
  <c r="Q39" i="48"/>
  <c r="P39" i="48"/>
  <c r="E39" i="48"/>
  <c r="S38" i="48"/>
  <c r="R38" i="48"/>
  <c r="Q38" i="48"/>
  <c r="P38" i="48"/>
  <c r="E38" i="48"/>
  <c r="S37" i="48"/>
  <c r="R37" i="48"/>
  <c r="Q37" i="48"/>
  <c r="P37" i="48"/>
  <c r="E37" i="48"/>
  <c r="S36" i="48"/>
  <c r="R36" i="48"/>
  <c r="Q36" i="48"/>
  <c r="P36" i="48"/>
  <c r="E36" i="48"/>
  <c r="S35" i="48"/>
  <c r="R35" i="48"/>
  <c r="Q35" i="48"/>
  <c r="P35" i="48"/>
  <c r="E35" i="48"/>
  <c r="S34" i="48"/>
  <c r="R34" i="48"/>
  <c r="Q34" i="48"/>
  <c r="P34" i="48"/>
  <c r="E34" i="48"/>
  <c r="S33" i="48"/>
  <c r="R33" i="48"/>
  <c r="Q33" i="48"/>
  <c r="P33" i="48"/>
  <c r="E33" i="48"/>
  <c r="U32" i="48"/>
  <c r="S32" i="48"/>
  <c r="R32" i="48"/>
  <c r="Q32" i="48"/>
  <c r="P32" i="48"/>
  <c r="E32" i="48"/>
  <c r="T32" i="48" s="1"/>
  <c r="S31" i="48"/>
  <c r="R31" i="48"/>
  <c r="Q31" i="48"/>
  <c r="P31" i="48"/>
  <c r="E31" i="48"/>
  <c r="U30" i="48"/>
  <c r="S30" i="48"/>
  <c r="R30" i="48"/>
  <c r="Q30" i="48"/>
  <c r="P30" i="48"/>
  <c r="E30" i="48"/>
  <c r="T30" i="48" s="1"/>
  <c r="S29" i="48"/>
  <c r="R29" i="48"/>
  <c r="Q29" i="48"/>
  <c r="P29" i="48"/>
  <c r="E29" i="48"/>
  <c r="U27" i="48"/>
  <c r="S27" i="48"/>
  <c r="R27" i="48"/>
  <c r="Q27" i="48"/>
  <c r="P27" i="48"/>
  <c r="E27" i="48"/>
  <c r="T27" i="48" s="1"/>
  <c r="S26" i="48"/>
  <c r="R26" i="48"/>
  <c r="Q26" i="48"/>
  <c r="P26" i="48"/>
  <c r="E26" i="48"/>
  <c r="U25" i="48"/>
  <c r="S25" i="48"/>
  <c r="R25" i="48"/>
  <c r="Q25" i="48"/>
  <c r="P25" i="48"/>
  <c r="E25" i="48"/>
  <c r="T25" i="48" s="1"/>
  <c r="U24" i="48"/>
  <c r="T24" i="48"/>
  <c r="S24" i="48"/>
  <c r="R24" i="48"/>
  <c r="Q24" i="48"/>
  <c r="P24" i="48"/>
  <c r="E24" i="48"/>
  <c r="S23" i="48"/>
  <c r="R23" i="48"/>
  <c r="Q23" i="48"/>
  <c r="P23" i="48"/>
  <c r="E23" i="48"/>
  <c r="S22" i="48"/>
  <c r="R22" i="48"/>
  <c r="Q22" i="48"/>
  <c r="P22" i="48"/>
  <c r="E22" i="48"/>
  <c r="U22" i="48" s="1"/>
  <c r="S21" i="48"/>
  <c r="R21" i="48"/>
  <c r="Q21" i="48"/>
  <c r="P21" i="48"/>
  <c r="E21" i="48"/>
  <c r="U20" i="48"/>
  <c r="T20" i="48"/>
  <c r="S20" i="48"/>
  <c r="R20" i="48"/>
  <c r="Q20" i="48"/>
  <c r="P20" i="48"/>
  <c r="E20" i="48"/>
  <c r="S19" i="48"/>
  <c r="R19" i="48"/>
  <c r="Q19" i="48"/>
  <c r="P19" i="48"/>
  <c r="E19" i="48"/>
  <c r="T19" i="48" s="1"/>
  <c r="S18" i="48"/>
  <c r="R18" i="48"/>
  <c r="Q18" i="48"/>
  <c r="P18" i="48"/>
  <c r="E18" i="48"/>
  <c r="S17" i="48"/>
  <c r="R17" i="48"/>
  <c r="Q17" i="48"/>
  <c r="P17" i="48"/>
  <c r="E17" i="48"/>
  <c r="U16" i="48"/>
  <c r="T16" i="48"/>
  <c r="S16" i="48"/>
  <c r="R16" i="48"/>
  <c r="Q16" i="48"/>
  <c r="P16" i="48"/>
  <c r="E16" i="48"/>
  <c r="S15" i="48"/>
  <c r="R15" i="48"/>
  <c r="Q15" i="48"/>
  <c r="P15" i="48"/>
  <c r="E15" i="48"/>
  <c r="S14" i="48"/>
  <c r="R14" i="48"/>
  <c r="Q14" i="48"/>
  <c r="P14" i="48"/>
  <c r="E14" i="48"/>
  <c r="U14" i="48" s="1"/>
  <c r="S13" i="48"/>
  <c r="R13" i="48"/>
  <c r="Q13" i="48"/>
  <c r="P13" i="48"/>
  <c r="E13" i="48"/>
  <c r="U12" i="48"/>
  <c r="T12" i="48"/>
  <c r="S12" i="48"/>
  <c r="R12" i="48"/>
  <c r="Q12" i="48"/>
  <c r="P12" i="48"/>
  <c r="E12" i="48"/>
  <c r="S11" i="48"/>
  <c r="R11" i="48"/>
  <c r="Q11" i="48"/>
  <c r="P11" i="48"/>
  <c r="E11" i="48"/>
  <c r="T11" i="48" s="1"/>
  <c r="T10" i="48"/>
  <c r="S10" i="48"/>
  <c r="R10" i="48"/>
  <c r="Q10" i="48"/>
  <c r="U10" i="48" s="1"/>
  <c r="P10" i="48"/>
  <c r="E10" i="48"/>
  <c r="U64" i="47"/>
  <c r="T64" i="47"/>
  <c r="S64" i="47"/>
  <c r="R64" i="47"/>
  <c r="Q64" i="47"/>
  <c r="P64" i="47"/>
  <c r="E64" i="47"/>
  <c r="S63" i="47"/>
  <c r="R63" i="47"/>
  <c r="Q63" i="47"/>
  <c r="P63" i="47"/>
  <c r="E63" i="47"/>
  <c r="S60" i="47"/>
  <c r="R60" i="47"/>
  <c r="Q60" i="47"/>
  <c r="P60" i="47"/>
  <c r="E60" i="47"/>
  <c r="S59" i="47"/>
  <c r="R59" i="47"/>
  <c r="Q59" i="47"/>
  <c r="P59" i="47"/>
  <c r="E59" i="47"/>
  <c r="S58" i="47"/>
  <c r="R58" i="47"/>
  <c r="Q58" i="47"/>
  <c r="P58" i="47"/>
  <c r="E58" i="47"/>
  <c r="T57" i="47"/>
  <c r="S57" i="47"/>
  <c r="R57" i="47"/>
  <c r="Q57" i="47"/>
  <c r="P57" i="47"/>
  <c r="E57" i="47"/>
  <c r="S56" i="47"/>
  <c r="U55" i="47"/>
  <c r="T55" i="47"/>
  <c r="S55" i="47"/>
  <c r="R55" i="47"/>
  <c r="Q55" i="47"/>
  <c r="P55" i="47"/>
  <c r="E55" i="47"/>
  <c r="S54" i="47"/>
  <c r="R54" i="47"/>
  <c r="Q54" i="47"/>
  <c r="P54" i="47"/>
  <c r="E54" i="47"/>
  <c r="S53" i="47"/>
  <c r="R53" i="47"/>
  <c r="Q53" i="47"/>
  <c r="P53" i="47"/>
  <c r="E53" i="47"/>
  <c r="U53" i="47" s="1"/>
  <c r="S52" i="47"/>
  <c r="R52" i="47"/>
  <c r="Q52" i="47"/>
  <c r="P52" i="47"/>
  <c r="E52" i="47"/>
  <c r="T52" i="47" s="1"/>
  <c r="T51" i="47"/>
  <c r="S51" i="47"/>
  <c r="R51" i="47"/>
  <c r="Q51" i="47"/>
  <c r="P51" i="47"/>
  <c r="E51" i="47"/>
  <c r="U51" i="47" s="1"/>
  <c r="U50" i="47"/>
  <c r="S50" i="47"/>
  <c r="R50" i="47"/>
  <c r="Q50" i="47"/>
  <c r="P50" i="47"/>
  <c r="E50" i="47"/>
  <c r="T50" i="47" s="1"/>
  <c r="S49" i="47"/>
  <c r="R49" i="47"/>
  <c r="Q49" i="47"/>
  <c r="P49" i="47"/>
  <c r="E49" i="47"/>
  <c r="U49" i="47" s="1"/>
  <c r="S48" i="47"/>
  <c r="R48" i="47"/>
  <c r="Q48" i="47"/>
  <c r="P48" i="47"/>
  <c r="E48" i="47"/>
  <c r="T48" i="47" s="1"/>
  <c r="U47" i="47"/>
  <c r="T47" i="47"/>
  <c r="S47" i="47"/>
  <c r="R47" i="47"/>
  <c r="Q47" i="47"/>
  <c r="P47" i="47"/>
  <c r="E47" i="47"/>
  <c r="S46" i="47"/>
  <c r="R46" i="47"/>
  <c r="Q46" i="47"/>
  <c r="P46" i="47"/>
  <c r="E46" i="47"/>
  <c r="S45" i="47"/>
  <c r="R45" i="47"/>
  <c r="Q45" i="47"/>
  <c r="P45" i="47"/>
  <c r="E45" i="47"/>
  <c r="S42" i="47"/>
  <c r="R42" i="47"/>
  <c r="Q42" i="47"/>
  <c r="P42" i="47"/>
  <c r="E42" i="47"/>
  <c r="S41" i="47"/>
  <c r="R41" i="47"/>
  <c r="Q41" i="47"/>
  <c r="P41" i="47"/>
  <c r="E41" i="47"/>
  <c r="S40" i="47"/>
  <c r="R40" i="47"/>
  <c r="Q40" i="47"/>
  <c r="P40" i="47"/>
  <c r="E40" i="47"/>
  <c r="U40" i="47" s="1"/>
  <c r="S39" i="47"/>
  <c r="R39" i="47"/>
  <c r="Q39" i="47"/>
  <c r="P39" i="47"/>
  <c r="E39" i="47"/>
  <c r="S38" i="47"/>
  <c r="R38" i="47"/>
  <c r="Q38" i="47"/>
  <c r="P38" i="47"/>
  <c r="E38" i="47"/>
  <c r="U38" i="47" s="1"/>
  <c r="U37" i="47"/>
  <c r="S37" i="47"/>
  <c r="R37" i="47"/>
  <c r="Q37" i="47"/>
  <c r="P37" i="47"/>
  <c r="E37" i="47"/>
  <c r="T37" i="47" s="1"/>
  <c r="T36" i="47"/>
  <c r="S36" i="47"/>
  <c r="R36" i="47"/>
  <c r="Q36" i="47"/>
  <c r="P36" i="47"/>
  <c r="E36" i="47"/>
  <c r="U36" i="47" s="1"/>
  <c r="U35" i="47"/>
  <c r="S35" i="47"/>
  <c r="R35" i="47"/>
  <c r="Q35" i="47"/>
  <c r="P35" i="47"/>
  <c r="E35" i="47"/>
  <c r="T35" i="47" s="1"/>
  <c r="S34" i="47"/>
  <c r="R34" i="47"/>
  <c r="Q34" i="47"/>
  <c r="P34" i="47"/>
  <c r="E34" i="47"/>
  <c r="S33" i="47"/>
  <c r="R33" i="47"/>
  <c r="Q33" i="47"/>
  <c r="P33" i="47"/>
  <c r="E33" i="47"/>
  <c r="S32" i="47"/>
  <c r="R32" i="47"/>
  <c r="Q32" i="47"/>
  <c r="P32" i="47"/>
  <c r="E32" i="47"/>
  <c r="U32" i="47" s="1"/>
  <c r="U31" i="47"/>
  <c r="S31" i="47"/>
  <c r="R31" i="47"/>
  <c r="Q31" i="47"/>
  <c r="P31" i="47"/>
  <c r="E31" i="47"/>
  <c r="T31" i="47" s="1"/>
  <c r="S30" i="47"/>
  <c r="R30" i="47"/>
  <c r="Q30" i="47"/>
  <c r="P30" i="47"/>
  <c r="E30" i="47"/>
  <c r="S29" i="47"/>
  <c r="R29" i="47"/>
  <c r="Q29" i="47"/>
  <c r="P29" i="47"/>
  <c r="E29" i="47"/>
  <c r="T29" i="47" s="1"/>
  <c r="S27" i="47"/>
  <c r="R27" i="47"/>
  <c r="Q27" i="47"/>
  <c r="P27" i="47"/>
  <c r="E27" i="47"/>
  <c r="U27" i="47" s="1"/>
  <c r="U26" i="47"/>
  <c r="S26" i="47"/>
  <c r="R26" i="47"/>
  <c r="Q26" i="47"/>
  <c r="P26" i="47"/>
  <c r="E26" i="47"/>
  <c r="T26" i="47" s="1"/>
  <c r="S25" i="47"/>
  <c r="R25" i="47"/>
  <c r="Q25" i="47"/>
  <c r="P25" i="47"/>
  <c r="E25" i="47"/>
  <c r="U24" i="47"/>
  <c r="S24" i="47"/>
  <c r="R24" i="47"/>
  <c r="Q24" i="47"/>
  <c r="P24" i="47"/>
  <c r="E24" i="47"/>
  <c r="T24" i="47" s="1"/>
  <c r="S23" i="47"/>
  <c r="R23" i="47"/>
  <c r="Q23" i="47"/>
  <c r="P23" i="47"/>
  <c r="E23" i="47"/>
  <c r="S22" i="47"/>
  <c r="R22" i="47"/>
  <c r="Q22" i="47"/>
  <c r="P22" i="47"/>
  <c r="E22" i="47"/>
  <c r="S21" i="47"/>
  <c r="R21" i="47"/>
  <c r="Q21" i="47"/>
  <c r="P21" i="47"/>
  <c r="E21" i="47"/>
  <c r="S20" i="47"/>
  <c r="R20" i="47"/>
  <c r="Q20" i="47"/>
  <c r="P20" i="47"/>
  <c r="E20" i="47"/>
  <c r="S19" i="47"/>
  <c r="R19" i="47"/>
  <c r="Q19" i="47"/>
  <c r="P19" i="47"/>
  <c r="E19" i="47"/>
  <c r="U19" i="47" s="1"/>
  <c r="S18" i="47"/>
  <c r="R18" i="47"/>
  <c r="Q18" i="47"/>
  <c r="P18" i="47"/>
  <c r="E18" i="47"/>
  <c r="T18" i="47" s="1"/>
  <c r="S17" i="47"/>
  <c r="R17" i="47"/>
  <c r="Q17" i="47"/>
  <c r="P17" i="47"/>
  <c r="E17" i="47"/>
  <c r="U17" i="47" s="1"/>
  <c r="S16" i="47"/>
  <c r="R16" i="47"/>
  <c r="Q16" i="47"/>
  <c r="P16" i="47"/>
  <c r="E16" i="47"/>
  <c r="S15" i="47"/>
  <c r="R15" i="47"/>
  <c r="Q15" i="47"/>
  <c r="P15" i="47"/>
  <c r="E15" i="47"/>
  <c r="U15" i="47" s="1"/>
  <c r="U14" i="47"/>
  <c r="S14" i="47"/>
  <c r="R14" i="47"/>
  <c r="Q14" i="47"/>
  <c r="P14" i="47"/>
  <c r="E14" i="47"/>
  <c r="T14" i="47" s="1"/>
  <c r="U13" i="47"/>
  <c r="T13" i="47"/>
  <c r="S13" i="47"/>
  <c r="R13" i="47"/>
  <c r="Q13" i="47"/>
  <c r="P13" i="47"/>
  <c r="E13" i="47"/>
  <c r="S12" i="47"/>
  <c r="R12" i="47"/>
  <c r="Q12" i="47"/>
  <c r="P12" i="47"/>
  <c r="E12" i="47"/>
  <c r="S11" i="47"/>
  <c r="R11" i="47"/>
  <c r="Q11" i="47"/>
  <c r="P11" i="47"/>
  <c r="E11" i="47"/>
  <c r="U11" i="47" s="1"/>
  <c r="S10" i="47"/>
  <c r="R10" i="47"/>
  <c r="Q10" i="47"/>
  <c r="P10" i="47"/>
  <c r="E10" i="47"/>
  <c r="U10" i="47" s="1"/>
  <c r="U64" i="46"/>
  <c r="T64" i="46"/>
  <c r="S64" i="46"/>
  <c r="R64" i="46"/>
  <c r="Q64" i="46"/>
  <c r="P64" i="46"/>
  <c r="E64" i="46"/>
  <c r="S63" i="46"/>
  <c r="R63" i="46"/>
  <c r="Q63" i="46"/>
  <c r="P63" i="46"/>
  <c r="E63" i="46"/>
  <c r="S62" i="46"/>
  <c r="S60" i="46"/>
  <c r="R60" i="46"/>
  <c r="Q60" i="46"/>
  <c r="P60" i="46"/>
  <c r="E60" i="46"/>
  <c r="T60" i="46" s="1"/>
  <c r="S59" i="46"/>
  <c r="R59" i="46"/>
  <c r="Q59" i="46"/>
  <c r="P59" i="46"/>
  <c r="E59" i="46"/>
  <c r="S58" i="46"/>
  <c r="R58" i="46"/>
  <c r="Q58" i="46"/>
  <c r="P58" i="46"/>
  <c r="E58" i="46"/>
  <c r="T58" i="46" s="1"/>
  <c r="T57" i="46"/>
  <c r="S57" i="46"/>
  <c r="R57" i="46"/>
  <c r="Q57" i="46"/>
  <c r="P57" i="46"/>
  <c r="E57" i="46"/>
  <c r="U57" i="46" s="1"/>
  <c r="U55" i="46"/>
  <c r="T55" i="46"/>
  <c r="S55" i="46"/>
  <c r="R55" i="46"/>
  <c r="Q55" i="46"/>
  <c r="P55" i="46"/>
  <c r="E55" i="46"/>
  <c r="U54" i="46"/>
  <c r="S54" i="46"/>
  <c r="R54" i="46"/>
  <c r="Q54" i="46"/>
  <c r="P54" i="46"/>
  <c r="E54" i="46"/>
  <c r="T54" i="46" s="1"/>
  <c r="S53" i="46"/>
  <c r="R53" i="46"/>
  <c r="Q53" i="46"/>
  <c r="P53" i="46"/>
  <c r="E53" i="46"/>
  <c r="U52" i="46"/>
  <c r="S52" i="46"/>
  <c r="R52" i="46"/>
  <c r="Q52" i="46"/>
  <c r="P52" i="46"/>
  <c r="E52" i="46"/>
  <c r="T52" i="46" s="1"/>
  <c r="S51" i="46"/>
  <c r="R51" i="46"/>
  <c r="Q51" i="46"/>
  <c r="P51" i="46"/>
  <c r="E51" i="46"/>
  <c r="U51" i="46" s="1"/>
  <c r="S50" i="46"/>
  <c r="R50" i="46"/>
  <c r="Q50" i="46"/>
  <c r="P50" i="46"/>
  <c r="E50" i="46"/>
  <c r="S49" i="46"/>
  <c r="R49" i="46"/>
  <c r="Q49" i="46"/>
  <c r="P49" i="46"/>
  <c r="E49" i="46"/>
  <c r="U49" i="46" s="1"/>
  <c r="S48" i="46"/>
  <c r="R48" i="46"/>
  <c r="Q48" i="46"/>
  <c r="P48" i="46"/>
  <c r="E48" i="46"/>
  <c r="T48" i="46" s="1"/>
  <c r="U47" i="46"/>
  <c r="T47" i="46"/>
  <c r="S47" i="46"/>
  <c r="R47" i="46"/>
  <c r="Q47" i="46"/>
  <c r="P47" i="46"/>
  <c r="E47" i="46"/>
  <c r="U46" i="46"/>
  <c r="S46" i="46"/>
  <c r="R46" i="46"/>
  <c r="Q46" i="46"/>
  <c r="P46" i="46"/>
  <c r="E46" i="46"/>
  <c r="T46" i="46" s="1"/>
  <c r="S45" i="46"/>
  <c r="R45" i="46"/>
  <c r="Q45" i="46"/>
  <c r="P45" i="46"/>
  <c r="E45" i="46"/>
  <c r="S44" i="46"/>
  <c r="S42" i="46"/>
  <c r="R42" i="46"/>
  <c r="Q42" i="46"/>
  <c r="P42" i="46"/>
  <c r="E42" i="46"/>
  <c r="T42" i="46" s="1"/>
  <c r="S41" i="46"/>
  <c r="R41" i="46"/>
  <c r="Q41" i="46"/>
  <c r="P41" i="46"/>
  <c r="E41" i="46"/>
  <c r="S40" i="46"/>
  <c r="R40" i="46"/>
  <c r="Q40" i="46"/>
  <c r="P40" i="46"/>
  <c r="E40" i="46"/>
  <c r="T40" i="46" s="1"/>
  <c r="S39" i="46"/>
  <c r="R39" i="46"/>
  <c r="Q39" i="46"/>
  <c r="P39" i="46"/>
  <c r="E39" i="46"/>
  <c r="U39" i="46" s="1"/>
  <c r="S38" i="46"/>
  <c r="R38" i="46"/>
  <c r="Q38" i="46"/>
  <c r="P38" i="46"/>
  <c r="E38" i="46"/>
  <c r="T38" i="46" s="1"/>
  <c r="S37" i="46"/>
  <c r="R37" i="46"/>
  <c r="Q37" i="46"/>
  <c r="P37" i="46"/>
  <c r="E37" i="46"/>
  <c r="S36" i="46"/>
  <c r="R36" i="46"/>
  <c r="Q36" i="46"/>
  <c r="P36" i="46"/>
  <c r="E36" i="46"/>
  <c r="S35" i="46"/>
  <c r="R35" i="46"/>
  <c r="Q35" i="46"/>
  <c r="P35" i="46"/>
  <c r="E35" i="46"/>
  <c r="U35" i="46" s="1"/>
  <c r="S34" i="46"/>
  <c r="R34" i="46"/>
  <c r="Q34" i="46"/>
  <c r="P34" i="46"/>
  <c r="E34" i="46"/>
  <c r="T34" i="46" s="1"/>
  <c r="S33" i="46"/>
  <c r="R33" i="46"/>
  <c r="Q33" i="46"/>
  <c r="P33" i="46"/>
  <c r="E33" i="46"/>
  <c r="S32" i="46"/>
  <c r="R32" i="46"/>
  <c r="Q32" i="46"/>
  <c r="P32" i="46"/>
  <c r="E32" i="46"/>
  <c r="T31" i="46"/>
  <c r="S31" i="46"/>
  <c r="R31" i="46"/>
  <c r="Q31" i="46"/>
  <c r="P31" i="46"/>
  <c r="E31" i="46"/>
  <c r="S30" i="46"/>
  <c r="R30" i="46"/>
  <c r="Q30" i="46"/>
  <c r="P30" i="46"/>
  <c r="E30" i="46"/>
  <c r="T29" i="46"/>
  <c r="S29" i="46"/>
  <c r="R29" i="46"/>
  <c r="Q29" i="46"/>
  <c r="P29" i="46"/>
  <c r="E29" i="46"/>
  <c r="U29" i="46" s="1"/>
  <c r="S27" i="46"/>
  <c r="R27" i="46"/>
  <c r="Q27" i="46"/>
  <c r="P27" i="46"/>
  <c r="E27" i="46"/>
  <c r="T26" i="46"/>
  <c r="S26" i="46"/>
  <c r="R26" i="46"/>
  <c r="Q26" i="46"/>
  <c r="P26" i="46"/>
  <c r="E26" i="46"/>
  <c r="U26" i="46" s="1"/>
  <c r="U25" i="46"/>
  <c r="S25" i="46"/>
  <c r="R25" i="46"/>
  <c r="Q25" i="46"/>
  <c r="P25" i="46"/>
  <c r="E25" i="46"/>
  <c r="T25" i="46" s="1"/>
  <c r="S24" i="46"/>
  <c r="R24" i="46"/>
  <c r="Q24" i="46"/>
  <c r="P24" i="46"/>
  <c r="E24" i="46"/>
  <c r="S23" i="46"/>
  <c r="R23" i="46"/>
  <c r="Q23" i="46"/>
  <c r="P23" i="46"/>
  <c r="E23" i="46"/>
  <c r="S22" i="46"/>
  <c r="R22" i="46"/>
  <c r="Q22" i="46"/>
  <c r="P22" i="46"/>
  <c r="E22" i="46"/>
  <c r="U22" i="46" s="1"/>
  <c r="U21" i="46"/>
  <c r="S21" i="46"/>
  <c r="R21" i="46"/>
  <c r="Q21" i="46"/>
  <c r="P21" i="46"/>
  <c r="E21" i="46"/>
  <c r="T21" i="46" s="1"/>
  <c r="S20" i="46"/>
  <c r="R20" i="46"/>
  <c r="Q20" i="46"/>
  <c r="P20" i="46"/>
  <c r="T20" i="46" s="1"/>
  <c r="E20" i="46"/>
  <c r="U20" i="46" s="1"/>
  <c r="S19" i="46"/>
  <c r="R19" i="46"/>
  <c r="Q19" i="46"/>
  <c r="P19" i="46"/>
  <c r="E19" i="46"/>
  <c r="T19" i="46" s="1"/>
  <c r="T18" i="46"/>
  <c r="S18" i="46"/>
  <c r="R18" i="46"/>
  <c r="Q18" i="46"/>
  <c r="P18" i="46"/>
  <c r="E18" i="46"/>
  <c r="U18" i="46" s="1"/>
  <c r="U17" i="46"/>
  <c r="S17" i="46"/>
  <c r="R17" i="46"/>
  <c r="Q17" i="46"/>
  <c r="P17" i="46"/>
  <c r="E17" i="46"/>
  <c r="T17" i="46" s="1"/>
  <c r="S16" i="46"/>
  <c r="R16" i="46"/>
  <c r="Q16" i="46"/>
  <c r="P16" i="46"/>
  <c r="E16" i="46"/>
  <c r="S15" i="46"/>
  <c r="R15" i="46"/>
  <c r="Q15" i="46"/>
  <c r="P15" i="46"/>
  <c r="E15" i="46"/>
  <c r="S14" i="46"/>
  <c r="R14" i="46"/>
  <c r="Q14" i="46"/>
  <c r="P14" i="46"/>
  <c r="E14" i="46"/>
  <c r="U14" i="46" s="1"/>
  <c r="S13" i="46"/>
  <c r="R13" i="46"/>
  <c r="Q13" i="46"/>
  <c r="U13" i="46" s="1"/>
  <c r="P13" i="46"/>
  <c r="E13" i="46"/>
  <c r="S12" i="46"/>
  <c r="R12" i="46"/>
  <c r="Q12" i="46"/>
  <c r="P12" i="46"/>
  <c r="E12" i="46"/>
  <c r="S11" i="46"/>
  <c r="R11" i="46"/>
  <c r="Q11" i="46"/>
  <c r="P11" i="46"/>
  <c r="E11" i="46"/>
  <c r="T11" i="46" s="1"/>
  <c r="S10" i="46"/>
  <c r="R10" i="46"/>
  <c r="Q10" i="46"/>
  <c r="P10" i="46"/>
  <c r="E10" i="46"/>
  <c r="U10" i="46" s="1"/>
  <c r="U64" i="45"/>
  <c r="T64" i="45"/>
  <c r="S64" i="45"/>
  <c r="R64" i="45"/>
  <c r="Q64" i="45"/>
  <c r="P64" i="45"/>
  <c r="E64" i="45"/>
  <c r="S63" i="45"/>
  <c r="R63" i="45"/>
  <c r="Q63" i="45"/>
  <c r="Q62" i="45" s="1"/>
  <c r="P63" i="45"/>
  <c r="E63" i="45"/>
  <c r="U63" i="45" s="1"/>
  <c r="S60" i="45"/>
  <c r="R60" i="45"/>
  <c r="Q60" i="45"/>
  <c r="P60" i="45"/>
  <c r="E60" i="45"/>
  <c r="U60" i="45" s="1"/>
  <c r="S59" i="45"/>
  <c r="R59" i="45"/>
  <c r="Q59" i="45"/>
  <c r="P59" i="45"/>
  <c r="E59" i="45"/>
  <c r="S58" i="45"/>
  <c r="R58" i="45"/>
  <c r="Q58" i="45"/>
  <c r="P58" i="45"/>
  <c r="E58" i="45"/>
  <c r="U58" i="45" s="1"/>
  <c r="S57" i="45"/>
  <c r="R57" i="45"/>
  <c r="Q57" i="45"/>
  <c r="P57" i="45"/>
  <c r="E57" i="45"/>
  <c r="U57" i="45" s="1"/>
  <c r="S55" i="45"/>
  <c r="R55" i="45"/>
  <c r="Q55" i="45"/>
  <c r="P55" i="45"/>
  <c r="E55" i="45"/>
  <c r="S54" i="45"/>
  <c r="R54" i="45"/>
  <c r="Q54" i="45"/>
  <c r="P54" i="45"/>
  <c r="E54" i="45"/>
  <c r="U54" i="45" s="1"/>
  <c r="U53" i="45"/>
  <c r="S53" i="45"/>
  <c r="R53" i="45"/>
  <c r="Q53" i="45"/>
  <c r="P53" i="45"/>
  <c r="E53" i="45"/>
  <c r="T53" i="45" s="1"/>
  <c r="S52" i="45"/>
  <c r="R52" i="45"/>
  <c r="Q52" i="45"/>
  <c r="P52" i="45"/>
  <c r="E52" i="45"/>
  <c r="U52" i="45" s="1"/>
  <c r="U51" i="45"/>
  <c r="S51" i="45"/>
  <c r="R51" i="45"/>
  <c r="Q51" i="45"/>
  <c r="P51" i="45"/>
  <c r="E51" i="45"/>
  <c r="T51" i="45" s="1"/>
  <c r="S50" i="45"/>
  <c r="R50" i="45"/>
  <c r="Q50" i="45"/>
  <c r="P50" i="45"/>
  <c r="E50" i="45"/>
  <c r="U50" i="45" s="1"/>
  <c r="U49" i="45"/>
  <c r="S49" i="45"/>
  <c r="R49" i="45"/>
  <c r="Q49" i="45"/>
  <c r="P49" i="45"/>
  <c r="E49" i="45"/>
  <c r="T49" i="45" s="1"/>
  <c r="S48" i="45"/>
  <c r="R48" i="45"/>
  <c r="Q48" i="45"/>
  <c r="P48" i="45"/>
  <c r="E48" i="45"/>
  <c r="U48" i="45" s="1"/>
  <c r="S47" i="45"/>
  <c r="R47" i="45"/>
  <c r="Q47" i="45"/>
  <c r="P47" i="45"/>
  <c r="E47" i="45"/>
  <c r="S46" i="45"/>
  <c r="R46" i="45"/>
  <c r="Q46" i="45"/>
  <c r="P46" i="45"/>
  <c r="E46" i="45"/>
  <c r="U45" i="45"/>
  <c r="S45" i="45"/>
  <c r="R45" i="45"/>
  <c r="Q45" i="45"/>
  <c r="P45" i="45"/>
  <c r="E45" i="45"/>
  <c r="S44" i="45"/>
  <c r="S42" i="45"/>
  <c r="R42" i="45"/>
  <c r="Q42" i="45"/>
  <c r="P42" i="45"/>
  <c r="E42" i="45"/>
  <c r="S41" i="45"/>
  <c r="R41" i="45"/>
  <c r="Q41" i="45"/>
  <c r="P41" i="45"/>
  <c r="E41" i="45"/>
  <c r="S40" i="45"/>
  <c r="R40" i="45"/>
  <c r="Q40" i="45"/>
  <c r="P40" i="45"/>
  <c r="E40" i="45"/>
  <c r="U40" i="45" s="1"/>
  <c r="S39" i="45"/>
  <c r="R39" i="45"/>
  <c r="Q39" i="45"/>
  <c r="P39" i="45"/>
  <c r="E39" i="45"/>
  <c r="T39" i="45" s="1"/>
  <c r="S38" i="45"/>
  <c r="R38" i="45"/>
  <c r="Q38" i="45"/>
  <c r="P38" i="45"/>
  <c r="E38" i="45"/>
  <c r="U38" i="45" s="1"/>
  <c r="S37" i="45"/>
  <c r="R37" i="45"/>
  <c r="Q37" i="45"/>
  <c r="P37" i="45"/>
  <c r="E37" i="45"/>
  <c r="T37" i="45" s="1"/>
  <c r="T36" i="45"/>
  <c r="S36" i="45"/>
  <c r="R36" i="45"/>
  <c r="Q36" i="45"/>
  <c r="P36" i="45"/>
  <c r="E36" i="45"/>
  <c r="U36" i="45" s="1"/>
  <c r="U35" i="45"/>
  <c r="S35" i="45"/>
  <c r="R35" i="45"/>
  <c r="Q35" i="45"/>
  <c r="P35" i="45"/>
  <c r="E35" i="45"/>
  <c r="T35" i="45" s="1"/>
  <c r="S34" i="45"/>
  <c r="R34" i="45"/>
  <c r="Q34" i="45"/>
  <c r="P34" i="45"/>
  <c r="E34" i="45"/>
  <c r="S33" i="45"/>
  <c r="R33" i="45"/>
  <c r="Q33" i="45"/>
  <c r="P33" i="45"/>
  <c r="E33" i="45"/>
  <c r="S32" i="45"/>
  <c r="R32" i="45"/>
  <c r="Q32" i="45"/>
  <c r="P32" i="45"/>
  <c r="E32" i="45"/>
  <c r="U32" i="45" s="1"/>
  <c r="S31" i="45"/>
  <c r="R31" i="45"/>
  <c r="Q31" i="45"/>
  <c r="P31" i="45"/>
  <c r="E31" i="45"/>
  <c r="T31" i="45" s="1"/>
  <c r="S30" i="45"/>
  <c r="R30" i="45"/>
  <c r="Q30" i="45"/>
  <c r="P30" i="45"/>
  <c r="E30" i="45"/>
  <c r="S29" i="45"/>
  <c r="R29" i="45"/>
  <c r="Q29" i="45"/>
  <c r="P29" i="45"/>
  <c r="E29" i="45"/>
  <c r="U29" i="45" s="1"/>
  <c r="S27" i="45"/>
  <c r="R27" i="45"/>
  <c r="Q27" i="45"/>
  <c r="P27" i="45"/>
  <c r="E27" i="45"/>
  <c r="U27" i="45" s="1"/>
  <c r="S26" i="45"/>
  <c r="R26" i="45"/>
  <c r="Q26" i="45"/>
  <c r="P26" i="45"/>
  <c r="E26" i="45"/>
  <c r="T25" i="45"/>
  <c r="S25" i="45"/>
  <c r="R25" i="45"/>
  <c r="Q25" i="45"/>
  <c r="P25" i="45"/>
  <c r="E25" i="45"/>
  <c r="U25" i="45" s="1"/>
  <c r="S24" i="45"/>
  <c r="R24" i="45"/>
  <c r="Q24" i="45"/>
  <c r="P24" i="45"/>
  <c r="E24" i="45"/>
  <c r="T24" i="45" s="1"/>
  <c r="S23" i="45"/>
  <c r="R23" i="45"/>
  <c r="Q23" i="45"/>
  <c r="P23" i="45"/>
  <c r="E23" i="45"/>
  <c r="S22" i="45"/>
  <c r="R22" i="45"/>
  <c r="Q22" i="45"/>
  <c r="P22" i="45"/>
  <c r="E22" i="45"/>
  <c r="U21" i="45"/>
  <c r="T21" i="45"/>
  <c r="S21" i="45"/>
  <c r="R21" i="45"/>
  <c r="Q21" i="45"/>
  <c r="P21" i="45"/>
  <c r="E21" i="45"/>
  <c r="S20" i="45"/>
  <c r="R20" i="45"/>
  <c r="Q20" i="45"/>
  <c r="P20" i="45"/>
  <c r="E20" i="45"/>
  <c r="S19" i="45"/>
  <c r="R19" i="45"/>
  <c r="Q19" i="45"/>
  <c r="P19" i="45"/>
  <c r="E19" i="45"/>
  <c r="U19" i="45" s="1"/>
  <c r="S18" i="45"/>
  <c r="R18" i="45"/>
  <c r="Q18" i="45"/>
  <c r="P18" i="45"/>
  <c r="E18" i="45"/>
  <c r="U17" i="45"/>
  <c r="T17" i="45"/>
  <c r="S17" i="45"/>
  <c r="R17" i="45"/>
  <c r="Q17" i="45"/>
  <c r="P17" i="45"/>
  <c r="E17" i="45"/>
  <c r="S16" i="45"/>
  <c r="R16" i="45"/>
  <c r="Q16" i="45"/>
  <c r="P16" i="45"/>
  <c r="E16" i="45"/>
  <c r="T16" i="45" s="1"/>
  <c r="T15" i="45"/>
  <c r="S15" i="45"/>
  <c r="R15" i="45"/>
  <c r="Q15" i="45"/>
  <c r="P15" i="45"/>
  <c r="E15" i="45"/>
  <c r="U15" i="45" s="1"/>
  <c r="S14" i="45"/>
  <c r="R14" i="45"/>
  <c r="Q14" i="45"/>
  <c r="P14" i="45"/>
  <c r="E14" i="45"/>
  <c r="S13" i="45"/>
  <c r="R13" i="45"/>
  <c r="Q13" i="45"/>
  <c r="P13" i="45"/>
  <c r="E13" i="45"/>
  <c r="S12" i="45"/>
  <c r="R12" i="45"/>
  <c r="Q12" i="45"/>
  <c r="P12" i="45"/>
  <c r="E12" i="45"/>
  <c r="S11" i="45"/>
  <c r="R11" i="45"/>
  <c r="Q11" i="45"/>
  <c r="P11" i="45"/>
  <c r="E11" i="45"/>
  <c r="U11" i="45" s="1"/>
  <c r="S10" i="45"/>
  <c r="R10" i="45"/>
  <c r="Q10" i="45"/>
  <c r="P10" i="45"/>
  <c r="E10" i="45"/>
  <c r="S64" i="44"/>
  <c r="R64" i="44"/>
  <c r="Q64" i="44"/>
  <c r="P64" i="44"/>
  <c r="E64" i="44"/>
  <c r="S63" i="44"/>
  <c r="R63" i="44"/>
  <c r="Q63" i="44"/>
  <c r="P63" i="44"/>
  <c r="E63" i="44"/>
  <c r="S62" i="44"/>
  <c r="U60" i="44"/>
  <c r="S60" i="44"/>
  <c r="R60" i="44"/>
  <c r="Q60" i="44"/>
  <c r="P60" i="44"/>
  <c r="E60" i="44"/>
  <c r="T60" i="44" s="1"/>
  <c r="S59" i="44"/>
  <c r="R59" i="44"/>
  <c r="Q59" i="44"/>
  <c r="P59" i="44"/>
  <c r="E59" i="44"/>
  <c r="T58" i="44"/>
  <c r="S58" i="44"/>
  <c r="R58" i="44"/>
  <c r="Q58" i="44"/>
  <c r="P58" i="44"/>
  <c r="E58" i="44"/>
  <c r="U58" i="44" s="1"/>
  <c r="S57" i="44"/>
  <c r="R57" i="44"/>
  <c r="Q57" i="44"/>
  <c r="P57" i="44"/>
  <c r="E57" i="44"/>
  <c r="U55" i="44"/>
  <c r="S55" i="44"/>
  <c r="R55" i="44"/>
  <c r="Q55" i="44"/>
  <c r="P55" i="44"/>
  <c r="E55" i="44"/>
  <c r="T55" i="44" s="1"/>
  <c r="T54" i="44"/>
  <c r="S54" i="44"/>
  <c r="R54" i="44"/>
  <c r="Q54" i="44"/>
  <c r="P54" i="44"/>
  <c r="E54" i="44"/>
  <c r="U54" i="44" s="1"/>
  <c r="S53" i="44"/>
  <c r="R53" i="44"/>
  <c r="Q53" i="44"/>
  <c r="P53" i="44"/>
  <c r="E53" i="44"/>
  <c r="U52" i="44"/>
  <c r="S52" i="44"/>
  <c r="R52" i="44"/>
  <c r="Q52" i="44"/>
  <c r="P52" i="44"/>
  <c r="E52" i="44"/>
  <c r="T52" i="44" s="1"/>
  <c r="S51" i="44"/>
  <c r="R51" i="44"/>
  <c r="Q51" i="44"/>
  <c r="P51" i="44"/>
  <c r="E51" i="44"/>
  <c r="S50" i="44"/>
  <c r="R50" i="44"/>
  <c r="Q50" i="44"/>
  <c r="P50" i="44"/>
  <c r="E50" i="44"/>
  <c r="U50" i="44" s="1"/>
  <c r="S49" i="44"/>
  <c r="R49" i="44"/>
  <c r="Q49" i="44"/>
  <c r="P49" i="44"/>
  <c r="E49" i="44"/>
  <c r="T49" i="44" s="1"/>
  <c r="S48" i="44"/>
  <c r="R48" i="44"/>
  <c r="Q48" i="44"/>
  <c r="P48" i="44"/>
  <c r="E48" i="44"/>
  <c r="U48" i="44" s="1"/>
  <c r="S47" i="44"/>
  <c r="R47" i="44"/>
  <c r="Q47" i="44"/>
  <c r="P47" i="44"/>
  <c r="E47" i="44"/>
  <c r="T46" i="44"/>
  <c r="S46" i="44"/>
  <c r="R46" i="44"/>
  <c r="Q46" i="44"/>
  <c r="P46" i="44"/>
  <c r="E46" i="44"/>
  <c r="S45" i="44"/>
  <c r="R45" i="44"/>
  <c r="Q45" i="44"/>
  <c r="P45" i="44"/>
  <c r="E45" i="44"/>
  <c r="R44" i="44"/>
  <c r="U42" i="44"/>
  <c r="T42" i="44"/>
  <c r="S42" i="44"/>
  <c r="R42" i="44"/>
  <c r="Q42" i="44"/>
  <c r="P42" i="44"/>
  <c r="E42" i="44"/>
  <c r="S41" i="44"/>
  <c r="R41" i="44"/>
  <c r="Q41" i="44"/>
  <c r="P41" i="44"/>
  <c r="E41" i="44"/>
  <c r="U41" i="44" s="1"/>
  <c r="S40" i="44"/>
  <c r="R40" i="44"/>
  <c r="Q40" i="44"/>
  <c r="P40" i="44"/>
  <c r="E40" i="44"/>
  <c r="U40" i="44" s="1"/>
  <c r="S39" i="44"/>
  <c r="R39" i="44"/>
  <c r="Q39" i="44"/>
  <c r="P39" i="44"/>
  <c r="E39" i="44"/>
  <c r="T39" i="44" s="1"/>
  <c r="U38" i="44"/>
  <c r="T38" i="44"/>
  <c r="S38" i="44"/>
  <c r="R38" i="44"/>
  <c r="Q38" i="44"/>
  <c r="P38" i="44"/>
  <c r="E38" i="44"/>
  <c r="S37" i="44"/>
  <c r="R37" i="44"/>
  <c r="Q37" i="44"/>
  <c r="P37" i="44"/>
  <c r="E37" i="44"/>
  <c r="S36" i="44"/>
  <c r="R36" i="44"/>
  <c r="Q36" i="44"/>
  <c r="P36" i="44"/>
  <c r="E36" i="44"/>
  <c r="U36" i="44" s="1"/>
  <c r="S35" i="44"/>
  <c r="R35" i="44"/>
  <c r="Q35" i="44"/>
  <c r="P35" i="44"/>
  <c r="E35" i="44"/>
  <c r="T35" i="44" s="1"/>
  <c r="U34" i="44"/>
  <c r="T34" i="44"/>
  <c r="S34" i="44"/>
  <c r="R34" i="44"/>
  <c r="Q34" i="44"/>
  <c r="P34" i="44"/>
  <c r="E34" i="44"/>
  <c r="S33" i="44"/>
  <c r="R33" i="44"/>
  <c r="Q33" i="44"/>
  <c r="P33" i="44"/>
  <c r="E33" i="44"/>
  <c r="T32" i="44"/>
  <c r="S32" i="44"/>
  <c r="R32" i="44"/>
  <c r="Q32" i="44"/>
  <c r="P32" i="44"/>
  <c r="E32" i="44"/>
  <c r="U32" i="44" s="1"/>
  <c r="S31" i="44"/>
  <c r="R31" i="44"/>
  <c r="Q31" i="44"/>
  <c r="P31" i="44"/>
  <c r="E31" i="44"/>
  <c r="T31" i="44" s="1"/>
  <c r="U30" i="44"/>
  <c r="T30" i="44"/>
  <c r="S30" i="44"/>
  <c r="R30" i="44"/>
  <c r="Q30" i="44"/>
  <c r="P30" i="44"/>
  <c r="E30" i="44"/>
  <c r="S29" i="44"/>
  <c r="R29" i="44"/>
  <c r="Q29" i="44"/>
  <c r="P29" i="44"/>
  <c r="E29" i="44"/>
  <c r="U29" i="44" s="1"/>
  <c r="T27" i="44"/>
  <c r="S27" i="44"/>
  <c r="R27" i="44"/>
  <c r="Q27" i="44"/>
  <c r="P27" i="44"/>
  <c r="E27" i="44"/>
  <c r="U27" i="44" s="1"/>
  <c r="S26" i="44"/>
  <c r="R26" i="44"/>
  <c r="Q26" i="44"/>
  <c r="P26" i="44"/>
  <c r="E26" i="44"/>
  <c r="U25" i="44"/>
  <c r="T25" i="44"/>
  <c r="S25" i="44"/>
  <c r="R25" i="44"/>
  <c r="Q25" i="44"/>
  <c r="P25" i="44"/>
  <c r="E25" i="44"/>
  <c r="S24" i="44"/>
  <c r="R24" i="44"/>
  <c r="Q24" i="44"/>
  <c r="P24" i="44"/>
  <c r="E24" i="44"/>
  <c r="T24" i="44" s="1"/>
  <c r="T23" i="44"/>
  <c r="S23" i="44"/>
  <c r="R23" i="44"/>
  <c r="Q23" i="44"/>
  <c r="P23" i="44"/>
  <c r="E23" i="44"/>
  <c r="U23" i="44" s="1"/>
  <c r="S22" i="44"/>
  <c r="R22" i="44"/>
  <c r="Q22" i="44"/>
  <c r="P22" i="44"/>
  <c r="E22" i="44"/>
  <c r="T22" i="44" s="1"/>
  <c r="U21" i="44"/>
  <c r="S21" i="44"/>
  <c r="R21" i="44"/>
  <c r="Q21" i="44"/>
  <c r="P21" i="44"/>
  <c r="E21" i="44"/>
  <c r="T21" i="44" s="1"/>
  <c r="T20" i="44"/>
  <c r="S20" i="44"/>
  <c r="R20" i="44"/>
  <c r="Q20" i="44"/>
  <c r="P20" i="44"/>
  <c r="E20" i="44"/>
  <c r="U20" i="44" s="1"/>
  <c r="S19" i="44"/>
  <c r="R19" i="44"/>
  <c r="Q19" i="44"/>
  <c r="P19" i="44"/>
  <c r="E19" i="44"/>
  <c r="U19" i="44" s="1"/>
  <c r="S18" i="44"/>
  <c r="R18" i="44"/>
  <c r="Q18" i="44"/>
  <c r="P18" i="44"/>
  <c r="E18" i="44"/>
  <c r="T18" i="44" s="1"/>
  <c r="S17" i="44"/>
  <c r="R17" i="44"/>
  <c r="Q17" i="44"/>
  <c r="P17" i="44"/>
  <c r="E17" i="44"/>
  <c r="S16" i="44"/>
  <c r="R16" i="44"/>
  <c r="Q16" i="44"/>
  <c r="P16" i="44"/>
  <c r="E16" i="44"/>
  <c r="S15" i="44"/>
  <c r="R15" i="44"/>
  <c r="Q15" i="44"/>
  <c r="P15" i="44"/>
  <c r="E15" i="44"/>
  <c r="S14" i="44"/>
  <c r="R14" i="44"/>
  <c r="Q14" i="44"/>
  <c r="P14" i="44"/>
  <c r="E14" i="44"/>
  <c r="T14" i="44" s="1"/>
  <c r="T13" i="44"/>
  <c r="S13" i="44"/>
  <c r="R13" i="44"/>
  <c r="Q13" i="44"/>
  <c r="P13" i="44"/>
  <c r="E13" i="44"/>
  <c r="S12" i="44"/>
  <c r="R12" i="44"/>
  <c r="Q12" i="44"/>
  <c r="P12" i="44"/>
  <c r="E12" i="44"/>
  <c r="U12" i="44" s="1"/>
  <c r="S11" i="44"/>
  <c r="R11" i="44"/>
  <c r="Q11" i="44"/>
  <c r="P11" i="44"/>
  <c r="E11" i="44"/>
  <c r="U11" i="44" s="1"/>
  <c r="S10" i="44"/>
  <c r="R10" i="44"/>
  <c r="Q10" i="44"/>
  <c r="P10" i="44"/>
  <c r="E10" i="44"/>
  <c r="S64" i="43"/>
  <c r="R64" i="43"/>
  <c r="Q64" i="43"/>
  <c r="P64" i="43"/>
  <c r="E64" i="43"/>
  <c r="S63" i="43"/>
  <c r="R63" i="43"/>
  <c r="Q63" i="43"/>
  <c r="P63" i="43"/>
  <c r="P62" i="43" s="1"/>
  <c r="E63" i="43"/>
  <c r="U60" i="43"/>
  <c r="S60" i="43"/>
  <c r="R60" i="43"/>
  <c r="Q60" i="43"/>
  <c r="P60" i="43"/>
  <c r="E60" i="43"/>
  <c r="T60" i="43" s="1"/>
  <c r="S59" i="43"/>
  <c r="R59" i="43"/>
  <c r="Q59" i="43"/>
  <c r="P59" i="43"/>
  <c r="E59" i="43"/>
  <c r="U59" i="43" s="1"/>
  <c r="U58" i="43"/>
  <c r="S58" i="43"/>
  <c r="R58" i="43"/>
  <c r="Q58" i="43"/>
  <c r="P58" i="43"/>
  <c r="E58" i="43"/>
  <c r="T58" i="43" s="1"/>
  <c r="S57" i="43"/>
  <c r="R57" i="43"/>
  <c r="Q57" i="43"/>
  <c r="P57" i="43"/>
  <c r="E57" i="43"/>
  <c r="T55" i="43"/>
  <c r="S55" i="43"/>
  <c r="R55" i="43"/>
  <c r="Q55" i="43"/>
  <c r="P55" i="43"/>
  <c r="E55" i="43"/>
  <c r="U55" i="43" s="1"/>
  <c r="S54" i="43"/>
  <c r="R54" i="43"/>
  <c r="Q54" i="43"/>
  <c r="P54" i="43"/>
  <c r="E54" i="43"/>
  <c r="T54" i="43" s="1"/>
  <c r="U53" i="43"/>
  <c r="S53" i="43"/>
  <c r="R53" i="43"/>
  <c r="Q53" i="43"/>
  <c r="P53" i="43"/>
  <c r="E53" i="43"/>
  <c r="T53" i="43" s="1"/>
  <c r="S52" i="43"/>
  <c r="R52" i="43"/>
  <c r="Q52" i="43"/>
  <c r="P52" i="43"/>
  <c r="E52" i="43"/>
  <c r="T51" i="43"/>
  <c r="S51" i="43"/>
  <c r="R51" i="43"/>
  <c r="Q51" i="43"/>
  <c r="P51" i="43"/>
  <c r="E51" i="43"/>
  <c r="U51" i="43" s="1"/>
  <c r="S50" i="43"/>
  <c r="R50" i="43"/>
  <c r="Q50" i="43"/>
  <c r="P50" i="43"/>
  <c r="E50" i="43"/>
  <c r="S49" i="43"/>
  <c r="R49" i="43"/>
  <c r="Q49" i="43"/>
  <c r="P49" i="43"/>
  <c r="E49" i="43"/>
  <c r="S48" i="43"/>
  <c r="R48" i="43"/>
  <c r="Q48" i="43"/>
  <c r="P48" i="43"/>
  <c r="E48" i="43"/>
  <c r="T48" i="43" s="1"/>
  <c r="S47" i="43"/>
  <c r="R47" i="43"/>
  <c r="Q47" i="43"/>
  <c r="P47" i="43"/>
  <c r="E47" i="43"/>
  <c r="S46" i="43"/>
  <c r="R46" i="43"/>
  <c r="Q46" i="43"/>
  <c r="P46" i="43"/>
  <c r="E46" i="43"/>
  <c r="T46" i="43" s="1"/>
  <c r="S45" i="43"/>
  <c r="R45" i="43"/>
  <c r="Q45" i="43"/>
  <c r="P45" i="43"/>
  <c r="E45" i="43"/>
  <c r="S44" i="43"/>
  <c r="R44" i="43"/>
  <c r="S42" i="43"/>
  <c r="R42" i="43"/>
  <c r="Q42" i="43"/>
  <c r="P42" i="43"/>
  <c r="E42" i="43"/>
  <c r="U42" i="43" s="1"/>
  <c r="S41" i="43"/>
  <c r="R41" i="43"/>
  <c r="Q41" i="43"/>
  <c r="P41" i="43"/>
  <c r="E41" i="43"/>
  <c r="T41" i="43" s="1"/>
  <c r="U40" i="43"/>
  <c r="T40" i="43"/>
  <c r="S40" i="43"/>
  <c r="R40" i="43"/>
  <c r="Q40" i="43"/>
  <c r="P40" i="43"/>
  <c r="E40" i="43"/>
  <c r="S39" i="43"/>
  <c r="R39" i="43"/>
  <c r="Q39" i="43"/>
  <c r="P39" i="43"/>
  <c r="E39" i="43"/>
  <c r="S38" i="43"/>
  <c r="R38" i="43"/>
  <c r="Q38" i="43"/>
  <c r="P38" i="43"/>
  <c r="E38" i="43"/>
  <c r="S37" i="43"/>
  <c r="R37" i="43"/>
  <c r="Q37" i="43"/>
  <c r="P37" i="43"/>
  <c r="E37" i="43"/>
  <c r="T37" i="43" s="1"/>
  <c r="U36" i="43"/>
  <c r="T36" i="43"/>
  <c r="S36" i="43"/>
  <c r="R36" i="43"/>
  <c r="Q36" i="43"/>
  <c r="P36" i="43"/>
  <c r="E36" i="43"/>
  <c r="S35" i="43"/>
  <c r="R35" i="43"/>
  <c r="Q35" i="43"/>
  <c r="P35" i="43"/>
  <c r="E35" i="43"/>
  <c r="U35" i="43" s="1"/>
  <c r="T34" i="43"/>
  <c r="S34" i="43"/>
  <c r="R34" i="43"/>
  <c r="Q34" i="43"/>
  <c r="P34" i="43"/>
  <c r="E34" i="43"/>
  <c r="U34" i="43" s="1"/>
  <c r="S33" i="43"/>
  <c r="R33" i="43"/>
  <c r="Q33" i="43"/>
  <c r="P33" i="43"/>
  <c r="E33" i="43"/>
  <c r="U32" i="43"/>
  <c r="T32" i="43"/>
  <c r="S32" i="43"/>
  <c r="R32" i="43"/>
  <c r="Q32" i="43"/>
  <c r="P32" i="43"/>
  <c r="E32" i="43"/>
  <c r="S31" i="43"/>
  <c r="R31" i="43"/>
  <c r="Q31" i="43"/>
  <c r="P31" i="43"/>
  <c r="E31" i="43"/>
  <c r="S30" i="43"/>
  <c r="R30" i="43"/>
  <c r="Q30" i="43"/>
  <c r="P30" i="43"/>
  <c r="E30" i="43"/>
  <c r="U30" i="43" s="1"/>
  <c r="S29" i="43"/>
  <c r="R29" i="43"/>
  <c r="Q29" i="43"/>
  <c r="P29" i="43"/>
  <c r="E29" i="43"/>
  <c r="U29" i="43" s="1"/>
  <c r="S27" i="43"/>
  <c r="R27" i="43"/>
  <c r="Q27" i="43"/>
  <c r="P27" i="43"/>
  <c r="E27" i="43"/>
  <c r="S26" i="43"/>
  <c r="R26" i="43"/>
  <c r="Q26" i="43"/>
  <c r="P26" i="43"/>
  <c r="E26" i="43"/>
  <c r="U26" i="43" s="1"/>
  <c r="S25" i="43"/>
  <c r="R25" i="43"/>
  <c r="Q25" i="43"/>
  <c r="P25" i="43"/>
  <c r="E25" i="43"/>
  <c r="S24" i="43"/>
  <c r="R24" i="43"/>
  <c r="Q24" i="43"/>
  <c r="P24" i="43"/>
  <c r="E24" i="43"/>
  <c r="S23" i="43"/>
  <c r="R23" i="43"/>
  <c r="Q23" i="43"/>
  <c r="U23" i="43" s="1"/>
  <c r="P23" i="43"/>
  <c r="E23" i="43"/>
  <c r="T23" i="43" s="1"/>
  <c r="S22" i="43"/>
  <c r="R22" i="43"/>
  <c r="Q22" i="43"/>
  <c r="P22" i="43"/>
  <c r="E22" i="43"/>
  <c r="S21" i="43"/>
  <c r="R21" i="43"/>
  <c r="Q21" i="43"/>
  <c r="P21" i="43"/>
  <c r="E21" i="43"/>
  <c r="U21" i="43" s="1"/>
  <c r="U20" i="43"/>
  <c r="S20" i="43"/>
  <c r="R20" i="43"/>
  <c r="Q20" i="43"/>
  <c r="P20" i="43"/>
  <c r="E20" i="43"/>
  <c r="T20" i="43" s="1"/>
  <c r="S19" i="43"/>
  <c r="R19" i="43"/>
  <c r="Q19" i="43"/>
  <c r="P19" i="43"/>
  <c r="E19" i="43"/>
  <c r="S18" i="43"/>
  <c r="R18" i="43"/>
  <c r="Q18" i="43"/>
  <c r="P18" i="43"/>
  <c r="E18" i="43"/>
  <c r="S17" i="43"/>
  <c r="R17" i="43"/>
  <c r="Q17" i="43"/>
  <c r="P17" i="43"/>
  <c r="E17" i="43"/>
  <c r="U16" i="43"/>
  <c r="S16" i="43"/>
  <c r="R16" i="43"/>
  <c r="Q16" i="43"/>
  <c r="P16" i="43"/>
  <c r="E16" i="43"/>
  <c r="T16" i="43" s="1"/>
  <c r="U15" i="43"/>
  <c r="T15" i="43"/>
  <c r="S15" i="43"/>
  <c r="R15" i="43"/>
  <c r="Q15" i="43"/>
  <c r="P15" i="43"/>
  <c r="E15" i="43"/>
  <c r="S14" i="43"/>
  <c r="R14" i="43"/>
  <c r="Q14" i="43"/>
  <c r="P14" i="43"/>
  <c r="E14" i="43"/>
  <c r="U14" i="43" s="1"/>
  <c r="S13" i="43"/>
  <c r="R13" i="43"/>
  <c r="Q13" i="43"/>
  <c r="P13" i="43"/>
  <c r="E13" i="43"/>
  <c r="T13" i="43" s="1"/>
  <c r="S12" i="43"/>
  <c r="R12" i="43"/>
  <c r="Q12" i="43"/>
  <c r="P12" i="43"/>
  <c r="E12" i="43"/>
  <c r="S11" i="43"/>
  <c r="R11" i="43"/>
  <c r="Q11" i="43"/>
  <c r="P11" i="43"/>
  <c r="E11" i="43"/>
  <c r="U11" i="43" s="1"/>
  <c r="U10" i="43"/>
  <c r="S10" i="43"/>
  <c r="R10" i="43"/>
  <c r="Q10" i="43"/>
  <c r="P10" i="43"/>
  <c r="E10" i="43"/>
  <c r="S64" i="42"/>
  <c r="R64" i="42"/>
  <c r="Q64" i="42"/>
  <c r="P64" i="42"/>
  <c r="E64" i="42"/>
  <c r="T64" i="42" s="1"/>
  <c r="T63" i="42"/>
  <c r="S63" i="42"/>
  <c r="R63" i="42"/>
  <c r="Q63" i="42"/>
  <c r="P63" i="42"/>
  <c r="E63" i="42"/>
  <c r="U60" i="42"/>
  <c r="T60" i="42"/>
  <c r="S60" i="42"/>
  <c r="R60" i="42"/>
  <c r="Q60" i="42"/>
  <c r="P60" i="42"/>
  <c r="E60" i="42"/>
  <c r="T59" i="42"/>
  <c r="S59" i="42"/>
  <c r="R59" i="42"/>
  <c r="Q59" i="42"/>
  <c r="P59" i="42"/>
  <c r="E59" i="42"/>
  <c r="U59" i="42" s="1"/>
  <c r="T58" i="42"/>
  <c r="S58" i="42"/>
  <c r="R58" i="42"/>
  <c r="Q58" i="42"/>
  <c r="P58" i="42"/>
  <c r="E58" i="42"/>
  <c r="U58" i="42" s="1"/>
  <c r="S57" i="42"/>
  <c r="R57" i="42"/>
  <c r="Q57" i="42"/>
  <c r="P57" i="42"/>
  <c r="E57" i="42"/>
  <c r="T57" i="42" s="1"/>
  <c r="U55" i="42"/>
  <c r="T55" i="42"/>
  <c r="S55" i="42"/>
  <c r="R55" i="42"/>
  <c r="Q55" i="42"/>
  <c r="P55" i="42"/>
  <c r="E55" i="42"/>
  <c r="T54" i="42"/>
  <c r="S54" i="42"/>
  <c r="R54" i="42"/>
  <c r="Q54" i="42"/>
  <c r="P54" i="42"/>
  <c r="E54" i="42"/>
  <c r="U54" i="42" s="1"/>
  <c r="S53" i="42"/>
  <c r="R53" i="42"/>
  <c r="Q53" i="42"/>
  <c r="P53" i="42"/>
  <c r="E53" i="42"/>
  <c r="U53" i="42" s="1"/>
  <c r="U52" i="42"/>
  <c r="S52" i="42"/>
  <c r="R52" i="42"/>
  <c r="Q52" i="42"/>
  <c r="P52" i="42"/>
  <c r="E52" i="42"/>
  <c r="T52" i="42" s="1"/>
  <c r="S51" i="42"/>
  <c r="R51" i="42"/>
  <c r="Q51" i="42"/>
  <c r="P51" i="42"/>
  <c r="E51" i="42"/>
  <c r="S50" i="42"/>
  <c r="R50" i="42"/>
  <c r="Q50" i="42"/>
  <c r="P50" i="42"/>
  <c r="E50" i="42"/>
  <c r="U50" i="42" s="1"/>
  <c r="S49" i="42"/>
  <c r="R49" i="42"/>
  <c r="Q49" i="42"/>
  <c r="P49" i="42"/>
  <c r="E49" i="42"/>
  <c r="T49" i="42" s="1"/>
  <c r="T48" i="42"/>
  <c r="S48" i="42"/>
  <c r="R48" i="42"/>
  <c r="Q48" i="42"/>
  <c r="P48" i="42"/>
  <c r="E48" i="42"/>
  <c r="U48" i="42" s="1"/>
  <c r="S47" i="42"/>
  <c r="R47" i="42"/>
  <c r="Q47" i="42"/>
  <c r="P47" i="42"/>
  <c r="E47" i="42"/>
  <c r="U46" i="42"/>
  <c r="S46" i="42"/>
  <c r="R46" i="42"/>
  <c r="Q46" i="42"/>
  <c r="P46" i="42"/>
  <c r="E46" i="42"/>
  <c r="T46" i="42" s="1"/>
  <c r="S45" i="42"/>
  <c r="R45" i="42"/>
  <c r="Q45" i="42"/>
  <c r="P45" i="42"/>
  <c r="P44" i="42" s="1"/>
  <c r="E45" i="42"/>
  <c r="T45" i="42" s="1"/>
  <c r="S44" i="42"/>
  <c r="R44" i="42"/>
  <c r="S42" i="42"/>
  <c r="R42" i="42"/>
  <c r="Q42" i="42"/>
  <c r="P42" i="42"/>
  <c r="E42" i="42"/>
  <c r="S41" i="42"/>
  <c r="R41" i="42"/>
  <c r="Q41" i="42"/>
  <c r="P41" i="42"/>
  <c r="E41" i="42"/>
  <c r="U41" i="42" s="1"/>
  <c r="S40" i="42"/>
  <c r="R40" i="42"/>
  <c r="Q40" i="42"/>
  <c r="P40" i="42"/>
  <c r="E40" i="42"/>
  <c r="S39" i="42"/>
  <c r="R39" i="42"/>
  <c r="Q39" i="42"/>
  <c r="P39" i="42"/>
  <c r="E39" i="42"/>
  <c r="T39" i="42" s="1"/>
  <c r="S38" i="42"/>
  <c r="R38" i="42"/>
  <c r="Q38" i="42"/>
  <c r="P38" i="42"/>
  <c r="E38" i="42"/>
  <c r="U38" i="42" s="1"/>
  <c r="S37" i="42"/>
  <c r="R37" i="42"/>
  <c r="Q37" i="42"/>
  <c r="P37" i="42"/>
  <c r="E37" i="42"/>
  <c r="U37" i="42" s="1"/>
  <c r="U36" i="42"/>
  <c r="S36" i="42"/>
  <c r="R36" i="42"/>
  <c r="Q36" i="42"/>
  <c r="P36" i="42"/>
  <c r="E36" i="42"/>
  <c r="T36" i="42" s="1"/>
  <c r="U35" i="42"/>
  <c r="S35" i="42"/>
  <c r="R35" i="42"/>
  <c r="Q35" i="42"/>
  <c r="P35" i="42"/>
  <c r="E35" i="42"/>
  <c r="T35" i="42" s="1"/>
  <c r="S34" i="42"/>
  <c r="R34" i="42"/>
  <c r="Q34" i="42"/>
  <c r="P34" i="42"/>
  <c r="E34" i="42"/>
  <c r="S33" i="42"/>
  <c r="R33" i="42"/>
  <c r="Q33" i="42"/>
  <c r="P33" i="42"/>
  <c r="E33" i="42"/>
  <c r="S32" i="42"/>
  <c r="R32" i="42"/>
  <c r="Q32" i="42"/>
  <c r="P32" i="42"/>
  <c r="E32" i="42"/>
  <c r="U32" i="42" s="1"/>
  <c r="S31" i="42"/>
  <c r="R31" i="42"/>
  <c r="Q31" i="42"/>
  <c r="P31" i="42"/>
  <c r="E31" i="42"/>
  <c r="S30" i="42"/>
  <c r="R30" i="42"/>
  <c r="Q30" i="42"/>
  <c r="P30" i="42"/>
  <c r="E30" i="42"/>
  <c r="S29" i="42"/>
  <c r="R29" i="42"/>
  <c r="Q29" i="42"/>
  <c r="P29" i="42"/>
  <c r="E29" i="42"/>
  <c r="S27" i="42"/>
  <c r="R27" i="42"/>
  <c r="Q27" i="42"/>
  <c r="P27" i="42"/>
  <c r="E27" i="42"/>
  <c r="U27" i="42" s="1"/>
  <c r="U26" i="42"/>
  <c r="S26" i="42"/>
  <c r="R26" i="42"/>
  <c r="Q26" i="42"/>
  <c r="P26" i="42"/>
  <c r="E26" i="42"/>
  <c r="T26" i="42" s="1"/>
  <c r="S25" i="42"/>
  <c r="R25" i="42"/>
  <c r="Q25" i="42"/>
  <c r="P25" i="42"/>
  <c r="E25" i="42"/>
  <c r="S24" i="42"/>
  <c r="R24" i="42"/>
  <c r="Q24" i="42"/>
  <c r="P24" i="42"/>
  <c r="E24" i="42"/>
  <c r="S23" i="42"/>
  <c r="R23" i="42"/>
  <c r="Q23" i="42"/>
  <c r="P23" i="42"/>
  <c r="E23" i="42"/>
  <c r="U23" i="42" s="1"/>
  <c r="U22" i="42"/>
  <c r="S22" i="42"/>
  <c r="R22" i="42"/>
  <c r="Q22" i="42"/>
  <c r="P22" i="42"/>
  <c r="E22" i="42"/>
  <c r="T22" i="42" s="1"/>
  <c r="S21" i="42"/>
  <c r="R21" i="42"/>
  <c r="Q21" i="42"/>
  <c r="P21" i="42"/>
  <c r="E21" i="42"/>
  <c r="S20" i="42"/>
  <c r="R20" i="42"/>
  <c r="Q20" i="42"/>
  <c r="P20" i="42"/>
  <c r="E20" i="42"/>
  <c r="S19" i="42"/>
  <c r="R19" i="42"/>
  <c r="Q19" i="42"/>
  <c r="P19" i="42"/>
  <c r="E19" i="42"/>
  <c r="U19" i="42" s="1"/>
  <c r="S18" i="42"/>
  <c r="R18" i="42"/>
  <c r="Q18" i="42"/>
  <c r="P18" i="42"/>
  <c r="E18" i="42"/>
  <c r="S17" i="42"/>
  <c r="R17" i="42"/>
  <c r="Q17" i="42"/>
  <c r="P17" i="42"/>
  <c r="E17" i="42"/>
  <c r="U17" i="42" s="1"/>
  <c r="S16" i="42"/>
  <c r="R16" i="42"/>
  <c r="Q16" i="42"/>
  <c r="P16" i="42"/>
  <c r="E16" i="42"/>
  <c r="S15" i="42"/>
  <c r="R15" i="42"/>
  <c r="Q15" i="42"/>
  <c r="P15" i="42"/>
  <c r="E15" i="42"/>
  <c r="S14" i="42"/>
  <c r="R14" i="42"/>
  <c r="Q14" i="42"/>
  <c r="P14" i="42"/>
  <c r="E14" i="42"/>
  <c r="U14" i="42" s="1"/>
  <c r="S13" i="42"/>
  <c r="R13" i="42"/>
  <c r="Q13" i="42"/>
  <c r="P13" i="42"/>
  <c r="E13" i="42"/>
  <c r="S12" i="42"/>
  <c r="R12" i="42"/>
  <c r="Q12" i="42"/>
  <c r="P12" i="42"/>
  <c r="E12" i="42"/>
  <c r="S11" i="42"/>
  <c r="R11" i="42"/>
  <c r="Q11" i="42"/>
  <c r="P11" i="42"/>
  <c r="E11" i="42"/>
  <c r="S10" i="42"/>
  <c r="R10" i="42"/>
  <c r="Q10" i="42"/>
  <c r="P10" i="42"/>
  <c r="E10" i="42"/>
  <c r="S64" i="41"/>
  <c r="R64" i="41"/>
  <c r="Q64" i="41"/>
  <c r="P64" i="41"/>
  <c r="E64" i="41"/>
  <c r="S63" i="41"/>
  <c r="R63" i="41"/>
  <c r="Q63" i="41"/>
  <c r="P63" i="41"/>
  <c r="P62" i="41" s="1"/>
  <c r="E63" i="41"/>
  <c r="S62" i="41"/>
  <c r="U60" i="41"/>
  <c r="S60" i="41"/>
  <c r="R60" i="41"/>
  <c r="Q60" i="41"/>
  <c r="P60" i="41"/>
  <c r="E60" i="41"/>
  <c r="T60" i="41" s="1"/>
  <c r="T59" i="41"/>
  <c r="S59" i="41"/>
  <c r="R59" i="41"/>
  <c r="Q59" i="41"/>
  <c r="P59" i="41"/>
  <c r="E59" i="41"/>
  <c r="U59" i="41" s="1"/>
  <c r="S58" i="41"/>
  <c r="R58" i="41"/>
  <c r="Q58" i="41"/>
  <c r="P58" i="41"/>
  <c r="E58" i="41"/>
  <c r="T57" i="41"/>
  <c r="S57" i="41"/>
  <c r="R57" i="41"/>
  <c r="Q57" i="41"/>
  <c r="P57" i="41"/>
  <c r="E57" i="41"/>
  <c r="U57" i="41" s="1"/>
  <c r="U55" i="41"/>
  <c r="T55" i="41"/>
  <c r="S55" i="41"/>
  <c r="R55" i="41"/>
  <c r="Q55" i="41"/>
  <c r="P55" i="41"/>
  <c r="E55" i="41"/>
  <c r="S54" i="41"/>
  <c r="R54" i="41"/>
  <c r="Q54" i="41"/>
  <c r="P54" i="41"/>
  <c r="E54" i="41"/>
  <c r="S53" i="41"/>
  <c r="R53" i="41"/>
  <c r="Q53" i="41"/>
  <c r="P53" i="41"/>
  <c r="E53" i="41"/>
  <c r="S52" i="41"/>
  <c r="R52" i="41"/>
  <c r="Q52" i="41"/>
  <c r="P52" i="41"/>
  <c r="E52" i="41"/>
  <c r="T52" i="41" s="1"/>
  <c r="S51" i="41"/>
  <c r="R51" i="41"/>
  <c r="Q51" i="41"/>
  <c r="P51" i="41"/>
  <c r="E51" i="41"/>
  <c r="U51" i="41" s="1"/>
  <c r="S50" i="41"/>
  <c r="R50" i="41"/>
  <c r="Q50" i="41"/>
  <c r="P50" i="41"/>
  <c r="E50" i="41"/>
  <c r="T50" i="41" s="1"/>
  <c r="S49" i="41"/>
  <c r="R49" i="41"/>
  <c r="Q49" i="41"/>
  <c r="P49" i="41"/>
  <c r="E49" i="41"/>
  <c r="S48" i="41"/>
  <c r="R48" i="41"/>
  <c r="Q48" i="41"/>
  <c r="P48" i="41"/>
  <c r="E48" i="41"/>
  <c r="T47" i="41"/>
  <c r="S47" i="41"/>
  <c r="R47" i="41"/>
  <c r="Q47" i="41"/>
  <c r="P47" i="41"/>
  <c r="E47" i="41"/>
  <c r="U47" i="41" s="1"/>
  <c r="U46" i="41"/>
  <c r="S46" i="41"/>
  <c r="R46" i="41"/>
  <c r="Q46" i="41"/>
  <c r="P46" i="41"/>
  <c r="E46" i="41"/>
  <c r="S45" i="41"/>
  <c r="R45" i="41"/>
  <c r="Q45" i="41"/>
  <c r="P45" i="41"/>
  <c r="E45" i="41"/>
  <c r="S44" i="41"/>
  <c r="T42" i="41"/>
  <c r="S42" i="41"/>
  <c r="R42" i="41"/>
  <c r="Q42" i="41"/>
  <c r="P42" i="41"/>
  <c r="E42" i="41"/>
  <c r="U42" i="41" s="1"/>
  <c r="S41" i="41"/>
  <c r="R41" i="41"/>
  <c r="Q41" i="41"/>
  <c r="P41" i="41"/>
  <c r="E41" i="41"/>
  <c r="T41" i="41" s="1"/>
  <c r="S40" i="41"/>
  <c r="R40" i="41"/>
  <c r="Q40" i="41"/>
  <c r="P40" i="41"/>
  <c r="E40" i="41"/>
  <c r="U40" i="41" s="1"/>
  <c r="S39" i="41"/>
  <c r="R39" i="41"/>
  <c r="Q39" i="41"/>
  <c r="P39" i="41"/>
  <c r="E39" i="41"/>
  <c r="U39" i="41" s="1"/>
  <c r="S38" i="41"/>
  <c r="R38" i="41"/>
  <c r="Q38" i="41"/>
  <c r="P38" i="41"/>
  <c r="E38" i="41"/>
  <c r="U38" i="41" s="1"/>
  <c r="S37" i="41"/>
  <c r="R37" i="41"/>
  <c r="Q37" i="41"/>
  <c r="P37" i="41"/>
  <c r="E37" i="41"/>
  <c r="T36" i="41"/>
  <c r="S36" i="41"/>
  <c r="R36" i="41"/>
  <c r="Q36" i="41"/>
  <c r="P36" i="41"/>
  <c r="E36" i="41"/>
  <c r="U36" i="41" s="1"/>
  <c r="S35" i="41"/>
  <c r="R35" i="41"/>
  <c r="Q35" i="41"/>
  <c r="P35" i="41"/>
  <c r="E35" i="41"/>
  <c r="T34" i="41"/>
  <c r="S34" i="41"/>
  <c r="R34" i="41"/>
  <c r="Q34" i="41"/>
  <c r="P34" i="41"/>
  <c r="E34" i="41"/>
  <c r="U34" i="41" s="1"/>
  <c r="S33" i="41"/>
  <c r="R33" i="41"/>
  <c r="Q33" i="41"/>
  <c r="P33" i="41"/>
  <c r="E33" i="41"/>
  <c r="U33" i="41" s="1"/>
  <c r="U32" i="41"/>
  <c r="T32" i="41"/>
  <c r="S32" i="41"/>
  <c r="R32" i="41"/>
  <c r="Q32" i="41"/>
  <c r="P32" i="41"/>
  <c r="E32" i="41"/>
  <c r="S31" i="41"/>
  <c r="R31" i="41"/>
  <c r="Q31" i="41"/>
  <c r="P31" i="41"/>
  <c r="E31" i="41"/>
  <c r="T31" i="41" s="1"/>
  <c r="S30" i="41"/>
  <c r="R30" i="41"/>
  <c r="Q30" i="41"/>
  <c r="P30" i="41"/>
  <c r="E30" i="41"/>
  <c r="S29" i="41"/>
  <c r="R29" i="41"/>
  <c r="Q29" i="41"/>
  <c r="P29" i="41"/>
  <c r="E29" i="41"/>
  <c r="S28" i="41"/>
  <c r="R28" i="41"/>
  <c r="S27" i="41"/>
  <c r="R27" i="41"/>
  <c r="Q27" i="41"/>
  <c r="P27" i="41"/>
  <c r="E27" i="41"/>
  <c r="S26" i="41"/>
  <c r="R26" i="41"/>
  <c r="Q26" i="41"/>
  <c r="P26" i="41"/>
  <c r="E26" i="41"/>
  <c r="S25" i="41"/>
  <c r="R25" i="41"/>
  <c r="Q25" i="41"/>
  <c r="P25" i="41"/>
  <c r="E25" i="41"/>
  <c r="U25" i="41" s="1"/>
  <c r="S24" i="41"/>
  <c r="R24" i="41"/>
  <c r="Q24" i="41"/>
  <c r="P24" i="41"/>
  <c r="E24" i="41"/>
  <c r="S23" i="41"/>
  <c r="R23" i="41"/>
  <c r="Q23" i="41"/>
  <c r="P23" i="41"/>
  <c r="E23" i="41"/>
  <c r="U22" i="41"/>
  <c r="S22" i="41"/>
  <c r="R22" i="41"/>
  <c r="Q22" i="41"/>
  <c r="P22" i="41"/>
  <c r="E22" i="41"/>
  <c r="T22" i="41" s="1"/>
  <c r="T21" i="41"/>
  <c r="S21" i="41"/>
  <c r="R21" i="41"/>
  <c r="Q21" i="41"/>
  <c r="P21" i="41"/>
  <c r="E21" i="41"/>
  <c r="U21" i="41" s="1"/>
  <c r="S20" i="41"/>
  <c r="R20" i="41"/>
  <c r="Q20" i="41"/>
  <c r="P20" i="41"/>
  <c r="E20" i="41"/>
  <c r="S19" i="41"/>
  <c r="R19" i="41"/>
  <c r="Q19" i="41"/>
  <c r="P19" i="41"/>
  <c r="E19" i="41"/>
  <c r="S18" i="41"/>
  <c r="R18" i="41"/>
  <c r="Q18" i="41"/>
  <c r="P18" i="41"/>
  <c r="E18" i="41"/>
  <c r="T18" i="41" s="1"/>
  <c r="S17" i="41"/>
  <c r="R17" i="41"/>
  <c r="Q17" i="41"/>
  <c r="P17" i="41"/>
  <c r="E17" i="41"/>
  <c r="S16" i="41"/>
  <c r="R16" i="41"/>
  <c r="Q16" i="41"/>
  <c r="P16" i="41"/>
  <c r="E16" i="41"/>
  <c r="T16" i="41" s="1"/>
  <c r="S15" i="41"/>
  <c r="R15" i="41"/>
  <c r="Q15" i="41"/>
  <c r="P15" i="41"/>
  <c r="E15" i="41"/>
  <c r="U15" i="41" s="1"/>
  <c r="S14" i="41"/>
  <c r="R14" i="41"/>
  <c r="Q14" i="41"/>
  <c r="P14" i="41"/>
  <c r="E14" i="41"/>
  <c r="T13" i="41"/>
  <c r="S13" i="41"/>
  <c r="R13" i="41"/>
  <c r="Q13" i="41"/>
  <c r="P13" i="41"/>
  <c r="E13" i="41"/>
  <c r="U13" i="41" s="1"/>
  <c r="S12" i="41"/>
  <c r="R12" i="41"/>
  <c r="Q12" i="41"/>
  <c r="P12" i="41"/>
  <c r="E12" i="41"/>
  <c r="S11" i="41"/>
  <c r="R11" i="41"/>
  <c r="Q11" i="41"/>
  <c r="P11" i="41"/>
  <c r="E11" i="41"/>
  <c r="U11" i="41" s="1"/>
  <c r="S10" i="41"/>
  <c r="R10" i="41"/>
  <c r="Q10" i="41"/>
  <c r="P10" i="41"/>
  <c r="E10" i="41"/>
  <c r="R9" i="41"/>
  <c r="S64" i="40"/>
  <c r="R64" i="40"/>
  <c r="Q64" i="40"/>
  <c r="P64" i="40"/>
  <c r="E64" i="40"/>
  <c r="S63" i="40"/>
  <c r="R63" i="40"/>
  <c r="Q63" i="40"/>
  <c r="P63" i="40"/>
  <c r="P62" i="40" s="1"/>
  <c r="E63" i="40"/>
  <c r="S62" i="40"/>
  <c r="S60" i="40"/>
  <c r="R60" i="40"/>
  <c r="Q60" i="40"/>
  <c r="P60" i="40"/>
  <c r="E60" i="40"/>
  <c r="T60" i="40" s="1"/>
  <c r="U59" i="40"/>
  <c r="S59" i="40"/>
  <c r="R59" i="40"/>
  <c r="Q59" i="40"/>
  <c r="P59" i="40"/>
  <c r="E59" i="40"/>
  <c r="T59" i="40" s="1"/>
  <c r="S58" i="40"/>
  <c r="R58" i="40"/>
  <c r="Q58" i="40"/>
  <c r="P58" i="40"/>
  <c r="E58" i="40"/>
  <c r="U58" i="40" s="1"/>
  <c r="S57" i="40"/>
  <c r="R57" i="40"/>
  <c r="Q57" i="40"/>
  <c r="P57" i="40"/>
  <c r="E57" i="40"/>
  <c r="S56" i="40"/>
  <c r="S55" i="40"/>
  <c r="R55" i="40"/>
  <c r="Q55" i="40"/>
  <c r="P55" i="40"/>
  <c r="E55" i="40"/>
  <c r="U54" i="40"/>
  <c r="T54" i="40"/>
  <c r="S54" i="40"/>
  <c r="R54" i="40"/>
  <c r="Q54" i="40"/>
  <c r="P54" i="40"/>
  <c r="E54" i="40"/>
  <c r="S53" i="40"/>
  <c r="R53" i="40"/>
  <c r="Q53" i="40"/>
  <c r="P53" i="40"/>
  <c r="E53" i="40"/>
  <c r="U52" i="40"/>
  <c r="S52" i="40"/>
  <c r="R52" i="40"/>
  <c r="Q52" i="40"/>
  <c r="P52" i="40"/>
  <c r="E52" i="40"/>
  <c r="T52" i="40" s="1"/>
  <c r="S51" i="40"/>
  <c r="R51" i="40"/>
  <c r="Q51" i="40"/>
  <c r="P51" i="40"/>
  <c r="E51" i="40"/>
  <c r="U51" i="40" s="1"/>
  <c r="S50" i="40"/>
  <c r="R50" i="40"/>
  <c r="Q50" i="40"/>
  <c r="P50" i="40"/>
  <c r="E50" i="40"/>
  <c r="U50" i="40" s="1"/>
  <c r="S49" i="40"/>
  <c r="R49" i="40"/>
  <c r="Q49" i="40"/>
  <c r="P49" i="40"/>
  <c r="E49" i="40"/>
  <c r="S48" i="40"/>
  <c r="R48" i="40"/>
  <c r="Q48" i="40"/>
  <c r="P48" i="40"/>
  <c r="E48" i="40"/>
  <c r="S47" i="40"/>
  <c r="R47" i="40"/>
  <c r="Q47" i="40"/>
  <c r="P47" i="40"/>
  <c r="E47" i="40"/>
  <c r="U46" i="40"/>
  <c r="S46" i="40"/>
  <c r="R46" i="40"/>
  <c r="Q46" i="40"/>
  <c r="P46" i="40"/>
  <c r="E46" i="40"/>
  <c r="S45" i="40"/>
  <c r="R45" i="40"/>
  <c r="Q45" i="40"/>
  <c r="P45" i="40"/>
  <c r="E45" i="40"/>
  <c r="S42" i="40"/>
  <c r="R42" i="40"/>
  <c r="Q42" i="40"/>
  <c r="P42" i="40"/>
  <c r="E42" i="40"/>
  <c r="S41" i="40"/>
  <c r="R41" i="40"/>
  <c r="Q41" i="40"/>
  <c r="P41" i="40"/>
  <c r="E41" i="40"/>
  <c r="S40" i="40"/>
  <c r="R40" i="40"/>
  <c r="Q40" i="40"/>
  <c r="P40" i="40"/>
  <c r="E40" i="40"/>
  <c r="T40" i="40" s="1"/>
  <c r="S39" i="40"/>
  <c r="R39" i="40"/>
  <c r="Q39" i="40"/>
  <c r="P39" i="40"/>
  <c r="E39" i="40"/>
  <c r="U39" i="40" s="1"/>
  <c r="U38" i="40"/>
  <c r="S38" i="40"/>
  <c r="R38" i="40"/>
  <c r="Q38" i="40"/>
  <c r="P38" i="40"/>
  <c r="E38" i="40"/>
  <c r="T38" i="40" s="1"/>
  <c r="S37" i="40"/>
  <c r="R37" i="40"/>
  <c r="Q37" i="40"/>
  <c r="P37" i="40"/>
  <c r="E37" i="40"/>
  <c r="T36" i="40"/>
  <c r="S36" i="40"/>
  <c r="R36" i="40"/>
  <c r="Q36" i="40"/>
  <c r="P36" i="40"/>
  <c r="E36" i="40"/>
  <c r="U36" i="40" s="1"/>
  <c r="S35" i="40"/>
  <c r="R35" i="40"/>
  <c r="Q35" i="40"/>
  <c r="P35" i="40"/>
  <c r="E35" i="40"/>
  <c r="T35" i="40" s="1"/>
  <c r="U34" i="40"/>
  <c r="S34" i="40"/>
  <c r="R34" i="40"/>
  <c r="Q34" i="40"/>
  <c r="P34" i="40"/>
  <c r="E34" i="40"/>
  <c r="T34" i="40" s="1"/>
  <c r="S33" i="40"/>
  <c r="R33" i="40"/>
  <c r="Q33" i="40"/>
  <c r="U33" i="40" s="1"/>
  <c r="P33" i="40"/>
  <c r="T33" i="40" s="1"/>
  <c r="E33" i="40"/>
  <c r="S32" i="40"/>
  <c r="R32" i="40"/>
  <c r="Q32" i="40"/>
  <c r="P32" i="40"/>
  <c r="E32" i="40"/>
  <c r="S31" i="40"/>
  <c r="R31" i="40"/>
  <c r="Q31" i="40"/>
  <c r="P31" i="40"/>
  <c r="E31" i="40"/>
  <c r="U30" i="40"/>
  <c r="S30" i="40"/>
  <c r="R30" i="40"/>
  <c r="Q30" i="40"/>
  <c r="P30" i="40"/>
  <c r="E30" i="40"/>
  <c r="T30" i="40" s="1"/>
  <c r="S29" i="40"/>
  <c r="R29" i="40"/>
  <c r="Q29" i="40"/>
  <c r="P29" i="40"/>
  <c r="E29" i="40"/>
  <c r="S27" i="40"/>
  <c r="R27" i="40"/>
  <c r="Q27" i="40"/>
  <c r="P27" i="40"/>
  <c r="E27" i="40"/>
  <c r="U26" i="40"/>
  <c r="S26" i="40"/>
  <c r="R26" i="40"/>
  <c r="Q26" i="40"/>
  <c r="P26" i="40"/>
  <c r="E26" i="40"/>
  <c r="T26" i="40" s="1"/>
  <c r="U25" i="40"/>
  <c r="T25" i="40"/>
  <c r="S25" i="40"/>
  <c r="R25" i="40"/>
  <c r="Q25" i="40"/>
  <c r="P25" i="40"/>
  <c r="E25" i="40"/>
  <c r="S24" i="40"/>
  <c r="R24" i="40"/>
  <c r="Q24" i="40"/>
  <c r="P24" i="40"/>
  <c r="E24" i="40"/>
  <c r="S23" i="40"/>
  <c r="R23" i="40"/>
  <c r="Q23" i="40"/>
  <c r="P23" i="40"/>
  <c r="E23" i="40"/>
  <c r="U23" i="40" s="1"/>
  <c r="S22" i="40"/>
  <c r="R22" i="40"/>
  <c r="Q22" i="40"/>
  <c r="P22" i="40"/>
  <c r="E22" i="40"/>
  <c r="T21" i="40"/>
  <c r="S21" i="40"/>
  <c r="R21" i="40"/>
  <c r="Q21" i="40"/>
  <c r="P21" i="40"/>
  <c r="E21" i="40"/>
  <c r="U21" i="40" s="1"/>
  <c r="U20" i="40"/>
  <c r="S20" i="40"/>
  <c r="R20" i="40"/>
  <c r="Q20" i="40"/>
  <c r="P20" i="40"/>
  <c r="E20" i="40"/>
  <c r="T20" i="40" s="1"/>
  <c r="U19" i="40"/>
  <c r="T19" i="40"/>
  <c r="S19" i="40"/>
  <c r="R19" i="40"/>
  <c r="Q19" i="40"/>
  <c r="P19" i="40"/>
  <c r="E19" i="40"/>
  <c r="S18" i="40"/>
  <c r="R18" i="40"/>
  <c r="Q18" i="40"/>
  <c r="P18" i="40"/>
  <c r="E18" i="40"/>
  <c r="S17" i="40"/>
  <c r="R17" i="40"/>
  <c r="Q17" i="40"/>
  <c r="P17" i="40"/>
  <c r="E17" i="40"/>
  <c r="U16" i="40"/>
  <c r="S16" i="40"/>
  <c r="R16" i="40"/>
  <c r="Q16" i="40"/>
  <c r="P16" i="40"/>
  <c r="E16" i="40"/>
  <c r="T16" i="40" s="1"/>
  <c r="S15" i="40"/>
  <c r="R15" i="40"/>
  <c r="Q15" i="40"/>
  <c r="P15" i="40"/>
  <c r="E15" i="40"/>
  <c r="S14" i="40"/>
  <c r="R14" i="40"/>
  <c r="Q14" i="40"/>
  <c r="P14" i="40"/>
  <c r="E14" i="40"/>
  <c r="T14" i="40" s="1"/>
  <c r="S13" i="40"/>
  <c r="R13" i="40"/>
  <c r="Q13" i="40"/>
  <c r="P13" i="40"/>
  <c r="E13" i="40"/>
  <c r="S12" i="40"/>
  <c r="R12" i="40"/>
  <c r="Q12" i="40"/>
  <c r="P12" i="40"/>
  <c r="E12" i="40"/>
  <c r="S11" i="40"/>
  <c r="R11" i="40"/>
  <c r="Q11" i="40"/>
  <c r="P11" i="40"/>
  <c r="E11" i="40"/>
  <c r="T11" i="40" s="1"/>
  <c r="U10" i="40"/>
  <c r="S10" i="40"/>
  <c r="R10" i="40"/>
  <c r="Q10" i="40"/>
  <c r="P10" i="40"/>
  <c r="E10" i="40"/>
  <c r="S64" i="39"/>
  <c r="R64" i="39"/>
  <c r="Q64" i="39"/>
  <c r="P64" i="39"/>
  <c r="E64" i="39"/>
  <c r="S63" i="39"/>
  <c r="R63" i="39"/>
  <c r="Q63" i="39"/>
  <c r="P63" i="39"/>
  <c r="E63" i="39"/>
  <c r="S62" i="39"/>
  <c r="S60" i="39"/>
  <c r="R60" i="39"/>
  <c r="Q60" i="39"/>
  <c r="P60" i="39"/>
  <c r="E60" i="39"/>
  <c r="S59" i="39"/>
  <c r="R59" i="39"/>
  <c r="Q59" i="39"/>
  <c r="P59" i="39"/>
  <c r="E59" i="39"/>
  <c r="U59" i="39" s="1"/>
  <c r="S58" i="39"/>
  <c r="R58" i="39"/>
  <c r="Q58" i="39"/>
  <c r="P58" i="39"/>
  <c r="E58" i="39"/>
  <c r="S57" i="39"/>
  <c r="R57" i="39"/>
  <c r="Q57" i="39"/>
  <c r="P57" i="39"/>
  <c r="E57" i="39"/>
  <c r="S56" i="39"/>
  <c r="S55" i="39"/>
  <c r="R55" i="39"/>
  <c r="Q55" i="39"/>
  <c r="P55" i="39"/>
  <c r="E55" i="39"/>
  <c r="S54" i="39"/>
  <c r="R54" i="39"/>
  <c r="Q54" i="39"/>
  <c r="P54" i="39"/>
  <c r="E54" i="39"/>
  <c r="U53" i="39"/>
  <c r="T53" i="39"/>
  <c r="S53" i="39"/>
  <c r="R53" i="39"/>
  <c r="Q53" i="39"/>
  <c r="P53" i="39"/>
  <c r="E53" i="39"/>
  <c r="S52" i="39"/>
  <c r="R52" i="39"/>
  <c r="Q52" i="39"/>
  <c r="P52" i="39"/>
  <c r="E52" i="39"/>
  <c r="T51" i="39"/>
  <c r="S51" i="39"/>
  <c r="R51" i="39"/>
  <c r="Q51" i="39"/>
  <c r="P51" i="39"/>
  <c r="E51" i="39"/>
  <c r="U51" i="39" s="1"/>
  <c r="U50" i="39"/>
  <c r="S50" i="39"/>
  <c r="R50" i="39"/>
  <c r="Q50" i="39"/>
  <c r="P50" i="39"/>
  <c r="E50" i="39"/>
  <c r="T50" i="39" s="1"/>
  <c r="S49" i="39"/>
  <c r="R49" i="39"/>
  <c r="Q49" i="39"/>
  <c r="P49" i="39"/>
  <c r="E49" i="39"/>
  <c r="U49" i="39" s="1"/>
  <c r="S48" i="39"/>
  <c r="R48" i="39"/>
  <c r="Q48" i="39"/>
  <c r="P48" i="39"/>
  <c r="E48" i="39"/>
  <c r="S47" i="39"/>
  <c r="R47" i="39"/>
  <c r="Q47" i="39"/>
  <c r="P47" i="39"/>
  <c r="E47" i="39"/>
  <c r="S46" i="39"/>
  <c r="R46" i="39"/>
  <c r="Q46" i="39"/>
  <c r="P46" i="39"/>
  <c r="E46" i="39"/>
  <c r="T45" i="39"/>
  <c r="S45" i="39"/>
  <c r="R45" i="39"/>
  <c r="Q45" i="39"/>
  <c r="P45" i="39"/>
  <c r="E45" i="39"/>
  <c r="U42" i="39"/>
  <c r="S42" i="39"/>
  <c r="R42" i="39"/>
  <c r="Q42" i="39"/>
  <c r="P42" i="39"/>
  <c r="E42" i="39"/>
  <c r="T42" i="39" s="1"/>
  <c r="U41" i="39"/>
  <c r="S41" i="39"/>
  <c r="R41" i="39"/>
  <c r="Q41" i="39"/>
  <c r="P41" i="39"/>
  <c r="E41" i="39"/>
  <c r="T41" i="39" s="1"/>
  <c r="U40" i="39"/>
  <c r="S40" i="39"/>
  <c r="R40" i="39"/>
  <c r="Q40" i="39"/>
  <c r="P40" i="39"/>
  <c r="E40" i="39"/>
  <c r="T40" i="39" s="1"/>
  <c r="S39" i="39"/>
  <c r="R39" i="39"/>
  <c r="Q39" i="39"/>
  <c r="P39" i="39"/>
  <c r="E39" i="39"/>
  <c r="S38" i="39"/>
  <c r="R38" i="39"/>
  <c r="Q38" i="39"/>
  <c r="P38" i="39"/>
  <c r="E38" i="39"/>
  <c r="U37" i="39"/>
  <c r="T37" i="39"/>
  <c r="S37" i="39"/>
  <c r="R37" i="39"/>
  <c r="Q37" i="39"/>
  <c r="P37" i="39"/>
  <c r="E37" i="39"/>
  <c r="U36" i="39"/>
  <c r="T36" i="39"/>
  <c r="S36" i="39"/>
  <c r="R36" i="39"/>
  <c r="Q36" i="39"/>
  <c r="P36" i="39"/>
  <c r="E36" i="39"/>
  <c r="S35" i="39"/>
  <c r="R35" i="39"/>
  <c r="Q35" i="39"/>
  <c r="P35" i="39"/>
  <c r="E35" i="39"/>
  <c r="S34" i="39"/>
  <c r="R34" i="39"/>
  <c r="Q34" i="39"/>
  <c r="P34" i="39"/>
  <c r="E34" i="39"/>
  <c r="S33" i="39"/>
  <c r="R33" i="39"/>
  <c r="Q33" i="39"/>
  <c r="P33" i="39"/>
  <c r="E33" i="39"/>
  <c r="U32" i="39"/>
  <c r="S32" i="39"/>
  <c r="R32" i="39"/>
  <c r="Q32" i="39"/>
  <c r="P32" i="39"/>
  <c r="E32" i="39"/>
  <c r="T32" i="39" s="1"/>
  <c r="S31" i="39"/>
  <c r="R31" i="39"/>
  <c r="Q31" i="39"/>
  <c r="P31" i="39"/>
  <c r="E31" i="39"/>
  <c r="S30" i="39"/>
  <c r="R30" i="39"/>
  <c r="Q30" i="39"/>
  <c r="P30" i="39"/>
  <c r="E30" i="39"/>
  <c r="S29" i="39"/>
  <c r="R29" i="39"/>
  <c r="Q29" i="39"/>
  <c r="P29" i="39"/>
  <c r="E29" i="39"/>
  <c r="U29" i="39" s="1"/>
  <c r="S28" i="39"/>
  <c r="R28" i="39"/>
  <c r="U27" i="39"/>
  <c r="S27" i="39"/>
  <c r="R27" i="39"/>
  <c r="Q27" i="39"/>
  <c r="P27" i="39"/>
  <c r="E27" i="39"/>
  <c r="T27" i="39" s="1"/>
  <c r="S26" i="39"/>
  <c r="R26" i="39"/>
  <c r="Q26" i="39"/>
  <c r="P26" i="39"/>
  <c r="E26" i="39"/>
  <c r="U25" i="39"/>
  <c r="T25" i="39"/>
  <c r="S25" i="39"/>
  <c r="R25" i="39"/>
  <c r="Q25" i="39"/>
  <c r="P25" i="39"/>
  <c r="E25" i="39"/>
  <c r="U24" i="39"/>
  <c r="T24" i="39"/>
  <c r="S24" i="39"/>
  <c r="R24" i="39"/>
  <c r="Q24" i="39"/>
  <c r="P24" i="39"/>
  <c r="E24" i="39"/>
  <c r="S23" i="39"/>
  <c r="R23" i="39"/>
  <c r="Q23" i="39"/>
  <c r="P23" i="39"/>
  <c r="E23" i="39"/>
  <c r="S22" i="39"/>
  <c r="R22" i="39"/>
  <c r="Q22" i="39"/>
  <c r="P22" i="39"/>
  <c r="E22" i="39"/>
  <c r="S21" i="39"/>
  <c r="R21" i="39"/>
  <c r="Q21" i="39"/>
  <c r="P21" i="39"/>
  <c r="E21" i="39"/>
  <c r="T21" i="39" s="1"/>
  <c r="S20" i="39"/>
  <c r="R20" i="39"/>
  <c r="Q20" i="39"/>
  <c r="P20" i="39"/>
  <c r="E20" i="39"/>
  <c r="T20" i="39" s="1"/>
  <c r="S19" i="39"/>
  <c r="R19" i="39"/>
  <c r="Q19" i="39"/>
  <c r="P19" i="39"/>
  <c r="E19" i="39"/>
  <c r="U19" i="39" s="1"/>
  <c r="S18" i="39"/>
  <c r="R18" i="39"/>
  <c r="Q18" i="39"/>
  <c r="P18" i="39"/>
  <c r="E18" i="39"/>
  <c r="T18" i="39" s="1"/>
  <c r="T17" i="39"/>
  <c r="S17" i="39"/>
  <c r="R17" i="39"/>
  <c r="Q17" i="39"/>
  <c r="P17" i="39"/>
  <c r="E17" i="39"/>
  <c r="U17" i="39" s="1"/>
  <c r="U16" i="39"/>
  <c r="T16" i="39"/>
  <c r="S16" i="39"/>
  <c r="R16" i="39"/>
  <c r="Q16" i="39"/>
  <c r="P16" i="39"/>
  <c r="E16" i="39"/>
  <c r="S15" i="39"/>
  <c r="R15" i="39"/>
  <c r="Q15" i="39"/>
  <c r="P15" i="39"/>
  <c r="E15" i="39"/>
  <c r="T15" i="39" s="1"/>
  <c r="S14" i="39"/>
  <c r="R14" i="39"/>
  <c r="Q14" i="39"/>
  <c r="P14" i="39"/>
  <c r="E14" i="39"/>
  <c r="U14" i="39" s="1"/>
  <c r="S13" i="39"/>
  <c r="R13" i="39"/>
  <c r="Q13" i="39"/>
  <c r="U13" i="39" s="1"/>
  <c r="P13" i="39"/>
  <c r="E13" i="39"/>
  <c r="S12" i="39"/>
  <c r="R12" i="39"/>
  <c r="Q12" i="39"/>
  <c r="P12" i="39"/>
  <c r="E12" i="39"/>
  <c r="S11" i="39"/>
  <c r="R11" i="39"/>
  <c r="Q11" i="39"/>
  <c r="P11" i="39"/>
  <c r="E11" i="39"/>
  <c r="U11" i="39" s="1"/>
  <c r="S10" i="39"/>
  <c r="R10" i="39"/>
  <c r="Q10" i="39"/>
  <c r="P10" i="39"/>
  <c r="E10" i="39"/>
  <c r="U10" i="39" s="1"/>
  <c r="R9" i="39"/>
  <c r="S64" i="38"/>
  <c r="R64" i="38"/>
  <c r="Q64" i="38"/>
  <c r="P64" i="38"/>
  <c r="E64" i="38"/>
  <c r="U64" i="38" s="1"/>
  <c r="U63" i="38"/>
  <c r="S63" i="38"/>
  <c r="R63" i="38"/>
  <c r="Q63" i="38"/>
  <c r="P63" i="38"/>
  <c r="E63" i="38"/>
  <c r="S60" i="38"/>
  <c r="R60" i="38"/>
  <c r="Q60" i="38"/>
  <c r="P60" i="38"/>
  <c r="E60" i="38"/>
  <c r="T60" i="38" s="1"/>
  <c r="S59" i="38"/>
  <c r="R59" i="38"/>
  <c r="Q59" i="38"/>
  <c r="P59" i="38"/>
  <c r="E59" i="38"/>
  <c r="U58" i="38"/>
  <c r="T58" i="38"/>
  <c r="S58" i="38"/>
  <c r="R58" i="38"/>
  <c r="Q58" i="38"/>
  <c r="P58" i="38"/>
  <c r="E58" i="38"/>
  <c r="S57" i="38"/>
  <c r="R57" i="38"/>
  <c r="Q57" i="38"/>
  <c r="P57" i="38"/>
  <c r="E57" i="38"/>
  <c r="S56" i="38"/>
  <c r="S55" i="38"/>
  <c r="R55" i="38"/>
  <c r="Q55" i="38"/>
  <c r="P55" i="38"/>
  <c r="E55" i="38"/>
  <c r="S54" i="38"/>
  <c r="R54" i="38"/>
  <c r="Q54" i="38"/>
  <c r="P54" i="38"/>
  <c r="E54" i="38"/>
  <c r="T53" i="38"/>
  <c r="S53" i="38"/>
  <c r="R53" i="38"/>
  <c r="Q53" i="38"/>
  <c r="P53" i="38"/>
  <c r="E53" i="38"/>
  <c r="U53" i="38" s="1"/>
  <c r="S52" i="38"/>
  <c r="R52" i="38"/>
  <c r="Q52" i="38"/>
  <c r="P52" i="38"/>
  <c r="E52" i="38"/>
  <c r="T52" i="38" s="1"/>
  <c r="S51" i="38"/>
  <c r="R51" i="38"/>
  <c r="Q51" i="38"/>
  <c r="P51" i="38"/>
  <c r="E51" i="38"/>
  <c r="S50" i="38"/>
  <c r="R50" i="38"/>
  <c r="Q50" i="38"/>
  <c r="P50" i="38"/>
  <c r="E50" i="38"/>
  <c r="U49" i="38"/>
  <c r="S49" i="38"/>
  <c r="R49" i="38"/>
  <c r="Q49" i="38"/>
  <c r="P49" i="38"/>
  <c r="E49" i="38"/>
  <c r="T49" i="38" s="1"/>
  <c r="S48" i="38"/>
  <c r="R48" i="38"/>
  <c r="Q48" i="38"/>
  <c r="P48" i="38"/>
  <c r="E48" i="38"/>
  <c r="S47" i="38"/>
  <c r="R47" i="38"/>
  <c r="Q47" i="38"/>
  <c r="P47" i="38"/>
  <c r="E47" i="38"/>
  <c r="S46" i="38"/>
  <c r="R46" i="38"/>
  <c r="Q46" i="38"/>
  <c r="P46" i="38"/>
  <c r="E46" i="38"/>
  <c r="U46" i="38" s="1"/>
  <c r="S45" i="38"/>
  <c r="R45" i="38"/>
  <c r="Q45" i="38"/>
  <c r="P45" i="38"/>
  <c r="E45" i="38"/>
  <c r="T45" i="38" s="1"/>
  <c r="U42" i="38"/>
  <c r="S42" i="38"/>
  <c r="R42" i="38"/>
  <c r="Q42" i="38"/>
  <c r="P42" i="38"/>
  <c r="E42" i="38"/>
  <c r="T42" i="38" s="1"/>
  <c r="S41" i="38"/>
  <c r="R41" i="38"/>
  <c r="Q41" i="38"/>
  <c r="P41" i="38"/>
  <c r="E41" i="38"/>
  <c r="U41" i="38" s="1"/>
  <c r="S40" i="38"/>
  <c r="R40" i="38"/>
  <c r="Q40" i="38"/>
  <c r="P40" i="38"/>
  <c r="E40" i="38"/>
  <c r="U40" i="38" s="1"/>
  <c r="S39" i="38"/>
  <c r="R39" i="38"/>
  <c r="Q39" i="38"/>
  <c r="P39" i="38"/>
  <c r="E39" i="38"/>
  <c r="S38" i="38"/>
  <c r="R38" i="38"/>
  <c r="Q38" i="38"/>
  <c r="P38" i="38"/>
  <c r="E38" i="38"/>
  <c r="S37" i="38"/>
  <c r="R37" i="38"/>
  <c r="Q37" i="38"/>
  <c r="P37" i="38"/>
  <c r="E37" i="38"/>
  <c r="S36" i="38"/>
  <c r="R36" i="38"/>
  <c r="Q36" i="38"/>
  <c r="P36" i="38"/>
  <c r="E36" i="38"/>
  <c r="S35" i="38"/>
  <c r="R35" i="38"/>
  <c r="Q35" i="38"/>
  <c r="P35" i="38"/>
  <c r="E35" i="38"/>
  <c r="T35" i="38" s="1"/>
  <c r="S34" i="38"/>
  <c r="R34" i="38"/>
  <c r="Q34" i="38"/>
  <c r="P34" i="38"/>
  <c r="E34" i="38"/>
  <c r="S33" i="38"/>
  <c r="R33" i="38"/>
  <c r="Q33" i="38"/>
  <c r="P33" i="38"/>
  <c r="E33" i="38"/>
  <c r="U33" i="38" s="1"/>
  <c r="S32" i="38"/>
  <c r="R32" i="38"/>
  <c r="Q32" i="38"/>
  <c r="P32" i="38"/>
  <c r="E32" i="38"/>
  <c r="T32" i="38" s="1"/>
  <c r="S31" i="38"/>
  <c r="R31" i="38"/>
  <c r="Q31" i="38"/>
  <c r="P31" i="38"/>
  <c r="E31" i="38"/>
  <c r="S30" i="38"/>
  <c r="R30" i="38"/>
  <c r="Q30" i="38"/>
  <c r="P30" i="38"/>
  <c r="E30" i="38"/>
  <c r="T30" i="38" s="1"/>
  <c r="S29" i="38"/>
  <c r="R29" i="38"/>
  <c r="Q29" i="38"/>
  <c r="P29" i="38"/>
  <c r="E29" i="38"/>
  <c r="S27" i="38"/>
  <c r="R27" i="38"/>
  <c r="Q27" i="38"/>
  <c r="P27" i="38"/>
  <c r="E27" i="38"/>
  <c r="T27" i="38" s="1"/>
  <c r="S26" i="38"/>
  <c r="R26" i="38"/>
  <c r="Q26" i="38"/>
  <c r="P26" i="38"/>
  <c r="E26" i="38"/>
  <c r="U26" i="38" s="1"/>
  <c r="U25" i="38"/>
  <c r="S25" i="38"/>
  <c r="R25" i="38"/>
  <c r="Q25" i="38"/>
  <c r="P25" i="38"/>
  <c r="E25" i="38"/>
  <c r="T25" i="38" s="1"/>
  <c r="S24" i="38"/>
  <c r="R24" i="38"/>
  <c r="Q24" i="38"/>
  <c r="P24" i="38"/>
  <c r="E24" i="38"/>
  <c r="U23" i="38"/>
  <c r="S23" i="38"/>
  <c r="R23" i="38"/>
  <c r="Q23" i="38"/>
  <c r="P23" i="38"/>
  <c r="E23" i="38"/>
  <c r="T23" i="38" s="1"/>
  <c r="S22" i="38"/>
  <c r="R22" i="38"/>
  <c r="Q22" i="38"/>
  <c r="P22" i="38"/>
  <c r="E22" i="38"/>
  <c r="U21" i="38"/>
  <c r="S21" i="38"/>
  <c r="R21" i="38"/>
  <c r="Q21" i="38"/>
  <c r="P21" i="38"/>
  <c r="E21" i="38"/>
  <c r="T21" i="38" s="1"/>
  <c r="S20" i="38"/>
  <c r="R20" i="38"/>
  <c r="Q20" i="38"/>
  <c r="U20" i="38" s="1"/>
  <c r="P20" i="38"/>
  <c r="E20" i="38"/>
  <c r="S19" i="38"/>
  <c r="R19" i="38"/>
  <c r="Q19" i="38"/>
  <c r="P19" i="38"/>
  <c r="E19" i="38"/>
  <c r="T19" i="38" s="1"/>
  <c r="S18" i="38"/>
  <c r="R18" i="38"/>
  <c r="Q18" i="38"/>
  <c r="P18" i="38"/>
  <c r="E18" i="38"/>
  <c r="U18" i="38" s="1"/>
  <c r="U17" i="38"/>
  <c r="S17" i="38"/>
  <c r="R17" i="38"/>
  <c r="Q17" i="38"/>
  <c r="P17" i="38"/>
  <c r="E17" i="38"/>
  <c r="T17" i="38" s="1"/>
  <c r="S16" i="38"/>
  <c r="R16" i="38"/>
  <c r="Q16" i="38"/>
  <c r="P16" i="38"/>
  <c r="E16" i="38"/>
  <c r="S15" i="38"/>
  <c r="R15" i="38"/>
  <c r="Q15" i="38"/>
  <c r="P15" i="38"/>
  <c r="E15" i="38"/>
  <c r="S14" i="38"/>
  <c r="R14" i="38"/>
  <c r="Q14" i="38"/>
  <c r="P14" i="38"/>
  <c r="E14" i="38"/>
  <c r="U14" i="38" s="1"/>
  <c r="S13" i="38"/>
  <c r="R13" i="38"/>
  <c r="Q13" i="38"/>
  <c r="P13" i="38"/>
  <c r="E13" i="38"/>
  <c r="T13" i="38" s="1"/>
  <c r="S12" i="38"/>
  <c r="R12" i="38"/>
  <c r="Q12" i="38"/>
  <c r="P12" i="38"/>
  <c r="E12" i="38"/>
  <c r="S11" i="38"/>
  <c r="R11" i="38"/>
  <c r="Q11" i="38"/>
  <c r="P11" i="38"/>
  <c r="E11" i="38"/>
  <c r="U11" i="38" s="1"/>
  <c r="S10" i="38"/>
  <c r="R10" i="38"/>
  <c r="Q10" i="38"/>
  <c r="P10" i="38"/>
  <c r="E10" i="38"/>
  <c r="T10" i="38" s="1"/>
  <c r="R9" i="38"/>
  <c r="S64" i="37"/>
  <c r="R64" i="37"/>
  <c r="Q64" i="37"/>
  <c r="P64" i="37"/>
  <c r="E64" i="37"/>
  <c r="U63" i="37"/>
  <c r="T63" i="37"/>
  <c r="S63" i="37"/>
  <c r="R63" i="37"/>
  <c r="Q63" i="37"/>
  <c r="P63" i="37"/>
  <c r="E63" i="37"/>
  <c r="S60" i="37"/>
  <c r="R60" i="37"/>
  <c r="Q60" i="37"/>
  <c r="P60" i="37"/>
  <c r="E60" i="37"/>
  <c r="S59" i="37"/>
  <c r="R59" i="37"/>
  <c r="Q59" i="37"/>
  <c r="P59" i="37"/>
  <c r="E59" i="37"/>
  <c r="U59" i="37" s="1"/>
  <c r="S58" i="37"/>
  <c r="R58" i="37"/>
  <c r="Q58" i="37"/>
  <c r="P58" i="37"/>
  <c r="E58" i="37"/>
  <c r="T58" i="37" s="1"/>
  <c r="T57" i="37"/>
  <c r="S57" i="37"/>
  <c r="R57" i="37"/>
  <c r="Q57" i="37"/>
  <c r="P57" i="37"/>
  <c r="E57" i="37"/>
  <c r="U57" i="37" s="1"/>
  <c r="S55" i="37"/>
  <c r="R55" i="37"/>
  <c r="Q55" i="37"/>
  <c r="P55" i="37"/>
  <c r="E55" i="37"/>
  <c r="U54" i="37"/>
  <c r="S54" i="37"/>
  <c r="R54" i="37"/>
  <c r="Q54" i="37"/>
  <c r="P54" i="37"/>
  <c r="E54" i="37"/>
  <c r="T54" i="37" s="1"/>
  <c r="S53" i="37"/>
  <c r="R53" i="37"/>
  <c r="Q53" i="37"/>
  <c r="P53" i="37"/>
  <c r="E53" i="37"/>
  <c r="T52" i="37"/>
  <c r="S52" i="37"/>
  <c r="R52" i="37"/>
  <c r="Q52" i="37"/>
  <c r="P52" i="37"/>
  <c r="E52" i="37"/>
  <c r="U52" i="37" s="1"/>
  <c r="S51" i="37"/>
  <c r="R51" i="37"/>
  <c r="Q51" i="37"/>
  <c r="P51" i="37"/>
  <c r="E51" i="37"/>
  <c r="S50" i="37"/>
  <c r="R50" i="37"/>
  <c r="Q50" i="37"/>
  <c r="P50" i="37"/>
  <c r="E50" i="37"/>
  <c r="U50" i="37" s="1"/>
  <c r="S49" i="37"/>
  <c r="R49" i="37"/>
  <c r="Q49" i="37"/>
  <c r="P49" i="37"/>
  <c r="E49" i="37"/>
  <c r="T49" i="37" s="1"/>
  <c r="U48" i="37"/>
  <c r="S48" i="37"/>
  <c r="R48" i="37"/>
  <c r="Q48" i="37"/>
  <c r="P48" i="37"/>
  <c r="E48" i="37"/>
  <c r="T48" i="37" s="1"/>
  <c r="S47" i="37"/>
  <c r="R47" i="37"/>
  <c r="Q47" i="37"/>
  <c r="P47" i="37"/>
  <c r="E47" i="37"/>
  <c r="S46" i="37"/>
  <c r="R46" i="37"/>
  <c r="Q46" i="37"/>
  <c r="P46" i="37"/>
  <c r="E46" i="37"/>
  <c r="S45" i="37"/>
  <c r="R45" i="37"/>
  <c r="Q45" i="37"/>
  <c r="P45" i="37"/>
  <c r="E45" i="37"/>
  <c r="S44" i="37"/>
  <c r="R44" i="37"/>
  <c r="S42" i="37"/>
  <c r="R42" i="37"/>
  <c r="Q42" i="37"/>
  <c r="P42" i="37"/>
  <c r="E42" i="37"/>
  <c r="T42" i="37" s="1"/>
  <c r="S41" i="37"/>
  <c r="R41" i="37"/>
  <c r="Q41" i="37"/>
  <c r="P41" i="37"/>
  <c r="E41" i="37"/>
  <c r="U40" i="37"/>
  <c r="S40" i="37"/>
  <c r="R40" i="37"/>
  <c r="Q40" i="37"/>
  <c r="P40" i="37"/>
  <c r="E40" i="37"/>
  <c r="T40" i="37" s="1"/>
  <c r="S39" i="37"/>
  <c r="R39" i="37"/>
  <c r="Q39" i="37"/>
  <c r="P39" i="37"/>
  <c r="E39" i="37"/>
  <c r="T39" i="37" s="1"/>
  <c r="T38" i="37"/>
  <c r="S38" i="37"/>
  <c r="R38" i="37"/>
  <c r="Q38" i="37"/>
  <c r="P38" i="37"/>
  <c r="E38" i="37"/>
  <c r="U38" i="37" s="1"/>
  <c r="T37" i="37"/>
  <c r="S37" i="37"/>
  <c r="R37" i="37"/>
  <c r="Q37" i="37"/>
  <c r="P37" i="37"/>
  <c r="E37" i="37"/>
  <c r="U37" i="37" s="1"/>
  <c r="T36" i="37"/>
  <c r="S36" i="37"/>
  <c r="R36" i="37"/>
  <c r="Q36" i="37"/>
  <c r="P36" i="37"/>
  <c r="E36" i="37"/>
  <c r="U36" i="37" s="1"/>
  <c r="S35" i="37"/>
  <c r="R35" i="37"/>
  <c r="Q35" i="37"/>
  <c r="P35" i="37"/>
  <c r="E35" i="37"/>
  <c r="U35" i="37" s="1"/>
  <c r="S34" i="37"/>
  <c r="R34" i="37"/>
  <c r="Q34" i="37"/>
  <c r="P34" i="37"/>
  <c r="E34" i="37"/>
  <c r="S33" i="37"/>
  <c r="R33" i="37"/>
  <c r="Q33" i="37"/>
  <c r="P33" i="37"/>
  <c r="E33" i="37"/>
  <c r="S32" i="37"/>
  <c r="R32" i="37"/>
  <c r="Q32" i="37"/>
  <c r="P32" i="37"/>
  <c r="E32" i="37"/>
  <c r="S31" i="37"/>
  <c r="R31" i="37"/>
  <c r="Q31" i="37"/>
  <c r="P31" i="37"/>
  <c r="E31" i="37"/>
  <c r="T30" i="37"/>
  <c r="S30" i="37"/>
  <c r="R30" i="37"/>
  <c r="Q30" i="37"/>
  <c r="P30" i="37"/>
  <c r="E30" i="37"/>
  <c r="U30" i="37" s="1"/>
  <c r="S29" i="37"/>
  <c r="R29" i="37"/>
  <c r="Q29" i="37"/>
  <c r="P29" i="37"/>
  <c r="E29" i="37"/>
  <c r="T27" i="37"/>
  <c r="S27" i="37"/>
  <c r="R27" i="37"/>
  <c r="Q27" i="37"/>
  <c r="P27" i="37"/>
  <c r="E27" i="37"/>
  <c r="U27" i="37" s="1"/>
  <c r="S26" i="37"/>
  <c r="R26" i="37"/>
  <c r="Q26" i="37"/>
  <c r="P26" i="37"/>
  <c r="E26" i="37"/>
  <c r="U25" i="37"/>
  <c r="T25" i="37"/>
  <c r="S25" i="37"/>
  <c r="R25" i="37"/>
  <c r="Q25" i="37"/>
  <c r="P25" i="37"/>
  <c r="E25" i="37"/>
  <c r="T24" i="37"/>
  <c r="S24" i="37"/>
  <c r="R24" i="37"/>
  <c r="Q24" i="37"/>
  <c r="P24" i="37"/>
  <c r="E24" i="37"/>
  <c r="U24" i="37" s="1"/>
  <c r="S23" i="37"/>
  <c r="R23" i="37"/>
  <c r="Q23" i="37"/>
  <c r="P23" i="37"/>
  <c r="E23" i="37"/>
  <c r="T22" i="37"/>
  <c r="S22" i="37"/>
  <c r="R22" i="37"/>
  <c r="Q22" i="37"/>
  <c r="P22" i="37"/>
  <c r="E22" i="37"/>
  <c r="U22" i="37" s="1"/>
  <c r="S21" i="37"/>
  <c r="R21" i="37"/>
  <c r="Q21" i="37"/>
  <c r="P21" i="37"/>
  <c r="E21" i="37"/>
  <c r="U20" i="37"/>
  <c r="S20" i="37"/>
  <c r="R20" i="37"/>
  <c r="Q20" i="37"/>
  <c r="P20" i="37"/>
  <c r="E20" i="37"/>
  <c r="S19" i="37"/>
  <c r="R19" i="37"/>
  <c r="Q19" i="37"/>
  <c r="P19" i="37"/>
  <c r="E19" i="37"/>
  <c r="S18" i="37"/>
  <c r="R18" i="37"/>
  <c r="Q18" i="37"/>
  <c r="P18" i="37"/>
  <c r="E18" i="37"/>
  <c r="U18" i="37" s="1"/>
  <c r="S17" i="37"/>
  <c r="R17" i="37"/>
  <c r="Q17" i="37"/>
  <c r="P17" i="37"/>
  <c r="E17" i="37"/>
  <c r="U16" i="37"/>
  <c r="T16" i="37"/>
  <c r="S16" i="37"/>
  <c r="R16" i="37"/>
  <c r="Q16" i="37"/>
  <c r="P16" i="37"/>
  <c r="E16" i="37"/>
  <c r="S15" i="37"/>
  <c r="R15" i="37"/>
  <c r="Q15" i="37"/>
  <c r="P15" i="37"/>
  <c r="E15" i="37"/>
  <c r="S14" i="37"/>
  <c r="R14" i="37"/>
  <c r="Q14" i="37"/>
  <c r="P14" i="37"/>
  <c r="E14" i="37"/>
  <c r="S13" i="37"/>
  <c r="R13" i="37"/>
  <c r="Q13" i="37"/>
  <c r="P13" i="37"/>
  <c r="E13" i="37"/>
  <c r="T13" i="37" s="1"/>
  <c r="S12" i="37"/>
  <c r="R12" i="37"/>
  <c r="Q12" i="37"/>
  <c r="P12" i="37"/>
  <c r="E12" i="37"/>
  <c r="U12" i="37" s="1"/>
  <c r="S11" i="37"/>
  <c r="R11" i="37"/>
  <c r="Q11" i="37"/>
  <c r="P11" i="37"/>
  <c r="E11" i="37"/>
  <c r="S10" i="37"/>
  <c r="R10" i="37"/>
  <c r="Q10" i="37"/>
  <c r="P10" i="37"/>
  <c r="T10" i="37" s="1"/>
  <c r="E10" i="37"/>
  <c r="S64" i="36"/>
  <c r="R64" i="36"/>
  <c r="Q64" i="36"/>
  <c r="P64" i="36"/>
  <c r="E64" i="36"/>
  <c r="S63" i="36"/>
  <c r="R63" i="36"/>
  <c r="Q63" i="36"/>
  <c r="P63" i="36"/>
  <c r="E63" i="36"/>
  <c r="S60" i="36"/>
  <c r="R60" i="36"/>
  <c r="Q60" i="36"/>
  <c r="P60" i="36"/>
  <c r="E60" i="36"/>
  <c r="U59" i="36"/>
  <c r="T59" i="36"/>
  <c r="S59" i="36"/>
  <c r="R59" i="36"/>
  <c r="Q59" i="36"/>
  <c r="P59" i="36"/>
  <c r="E59" i="36"/>
  <c r="S58" i="36"/>
  <c r="R58" i="36"/>
  <c r="Q58" i="36"/>
  <c r="P58" i="36"/>
  <c r="E58" i="36"/>
  <c r="U58" i="36" s="1"/>
  <c r="S57" i="36"/>
  <c r="R57" i="36"/>
  <c r="Q57" i="36"/>
  <c r="P57" i="36"/>
  <c r="E57" i="36"/>
  <c r="U57" i="36" s="1"/>
  <c r="S56" i="36"/>
  <c r="S55" i="36"/>
  <c r="R55" i="36"/>
  <c r="Q55" i="36"/>
  <c r="P55" i="36"/>
  <c r="E55" i="36"/>
  <c r="T54" i="36"/>
  <c r="S54" i="36"/>
  <c r="R54" i="36"/>
  <c r="Q54" i="36"/>
  <c r="P54" i="36"/>
  <c r="E54" i="36"/>
  <c r="U54" i="36" s="1"/>
  <c r="S53" i="36"/>
  <c r="R53" i="36"/>
  <c r="Q53" i="36"/>
  <c r="P53" i="36"/>
  <c r="E53" i="36"/>
  <c r="T53" i="36" s="1"/>
  <c r="S52" i="36"/>
  <c r="R52" i="36"/>
  <c r="Q52" i="36"/>
  <c r="P52" i="36"/>
  <c r="E52" i="36"/>
  <c r="T52" i="36" s="1"/>
  <c r="S51" i="36"/>
  <c r="R51" i="36"/>
  <c r="Q51" i="36"/>
  <c r="P51" i="36"/>
  <c r="E51" i="36"/>
  <c r="S50" i="36"/>
  <c r="R50" i="36"/>
  <c r="Q50" i="36"/>
  <c r="P50" i="36"/>
  <c r="E50" i="36"/>
  <c r="U50" i="36" s="1"/>
  <c r="S49" i="36"/>
  <c r="R49" i="36"/>
  <c r="Q49" i="36"/>
  <c r="P49" i="36"/>
  <c r="E49" i="36"/>
  <c r="T48" i="36"/>
  <c r="S48" i="36"/>
  <c r="R48" i="36"/>
  <c r="Q48" i="36"/>
  <c r="P48" i="36"/>
  <c r="E48" i="36"/>
  <c r="U48" i="36" s="1"/>
  <c r="S47" i="36"/>
  <c r="R47" i="36"/>
  <c r="Q47" i="36"/>
  <c r="P47" i="36"/>
  <c r="E47" i="36"/>
  <c r="S46" i="36"/>
  <c r="R46" i="36"/>
  <c r="Q46" i="36"/>
  <c r="P46" i="36"/>
  <c r="E46" i="36"/>
  <c r="T46" i="36" s="1"/>
  <c r="S45" i="36"/>
  <c r="R45" i="36"/>
  <c r="Q45" i="36"/>
  <c r="P45" i="36"/>
  <c r="P44" i="36" s="1"/>
  <c r="E45" i="36"/>
  <c r="U45" i="36" s="1"/>
  <c r="S44" i="36"/>
  <c r="S42" i="36"/>
  <c r="R42" i="36"/>
  <c r="Q42" i="36"/>
  <c r="P42" i="36"/>
  <c r="E42" i="36"/>
  <c r="S41" i="36"/>
  <c r="R41" i="36"/>
  <c r="Q41" i="36"/>
  <c r="P41" i="36"/>
  <c r="E41" i="36"/>
  <c r="U41" i="36" s="1"/>
  <c r="S40" i="36"/>
  <c r="R40" i="36"/>
  <c r="Q40" i="36"/>
  <c r="P40" i="36"/>
  <c r="E40" i="36"/>
  <c r="U40" i="36" s="1"/>
  <c r="S39" i="36"/>
  <c r="R39" i="36"/>
  <c r="Q39" i="36"/>
  <c r="P39" i="36"/>
  <c r="E39" i="36"/>
  <c r="S38" i="36"/>
  <c r="R38" i="36"/>
  <c r="Q38" i="36"/>
  <c r="P38" i="36"/>
  <c r="E38" i="36"/>
  <c r="S37" i="36"/>
  <c r="R37" i="36"/>
  <c r="Q37" i="36"/>
  <c r="P37" i="36"/>
  <c r="E37" i="36"/>
  <c r="S36" i="36"/>
  <c r="R36" i="36"/>
  <c r="Q36" i="36"/>
  <c r="P36" i="36"/>
  <c r="E36" i="36"/>
  <c r="S35" i="36"/>
  <c r="R35" i="36"/>
  <c r="Q35" i="36"/>
  <c r="P35" i="36"/>
  <c r="E35" i="36"/>
  <c r="U35" i="36" s="1"/>
  <c r="T34" i="36"/>
  <c r="S34" i="36"/>
  <c r="R34" i="36"/>
  <c r="Q34" i="36"/>
  <c r="P34" i="36"/>
  <c r="E34" i="36"/>
  <c r="U34" i="36" s="1"/>
  <c r="S33" i="36"/>
  <c r="R33" i="36"/>
  <c r="Q33" i="36"/>
  <c r="P33" i="36"/>
  <c r="E33" i="36"/>
  <c r="S32" i="36"/>
  <c r="R32" i="36"/>
  <c r="Q32" i="36"/>
  <c r="P32" i="36"/>
  <c r="E32" i="36"/>
  <c r="S31" i="36"/>
  <c r="R31" i="36"/>
  <c r="Q31" i="36"/>
  <c r="P31" i="36"/>
  <c r="E31" i="36"/>
  <c r="S30" i="36"/>
  <c r="R30" i="36"/>
  <c r="Q30" i="36"/>
  <c r="P30" i="36"/>
  <c r="E30" i="36"/>
  <c r="S29" i="36"/>
  <c r="R29" i="36"/>
  <c r="Q29" i="36"/>
  <c r="P29" i="36"/>
  <c r="E29" i="36"/>
  <c r="T29" i="36" s="1"/>
  <c r="S27" i="36"/>
  <c r="R27" i="36"/>
  <c r="Q27" i="36"/>
  <c r="P27" i="36"/>
  <c r="E27" i="36"/>
  <c r="S26" i="36"/>
  <c r="R26" i="36"/>
  <c r="Q26" i="36"/>
  <c r="P26" i="36"/>
  <c r="E26" i="36"/>
  <c r="T26" i="36" s="1"/>
  <c r="S25" i="36"/>
  <c r="R25" i="36"/>
  <c r="Q25" i="36"/>
  <c r="P25" i="36"/>
  <c r="E25" i="36"/>
  <c r="S24" i="36"/>
  <c r="R24" i="36"/>
  <c r="Q24" i="36"/>
  <c r="P24" i="36"/>
  <c r="E24" i="36"/>
  <c r="S23" i="36"/>
  <c r="R23" i="36"/>
  <c r="Q23" i="36"/>
  <c r="P23" i="36"/>
  <c r="E23" i="36"/>
  <c r="U23" i="36" s="1"/>
  <c r="U22" i="36"/>
  <c r="S22" i="36"/>
  <c r="R22" i="36"/>
  <c r="Q22" i="36"/>
  <c r="P22" i="36"/>
  <c r="E22" i="36"/>
  <c r="T22" i="36" s="1"/>
  <c r="S21" i="36"/>
  <c r="R21" i="36"/>
  <c r="Q21" i="36"/>
  <c r="P21" i="36"/>
  <c r="E21" i="36"/>
  <c r="U20" i="36"/>
  <c r="T20" i="36"/>
  <c r="S20" i="36"/>
  <c r="R20" i="36"/>
  <c r="Q20" i="36"/>
  <c r="P20" i="36"/>
  <c r="E20" i="36"/>
  <c r="S19" i="36"/>
  <c r="R19" i="36"/>
  <c r="Q19" i="36"/>
  <c r="P19" i="36"/>
  <c r="E19" i="36"/>
  <c r="U19" i="36" s="1"/>
  <c r="S18" i="36"/>
  <c r="R18" i="36"/>
  <c r="Q18" i="36"/>
  <c r="P18" i="36"/>
  <c r="E18" i="36"/>
  <c r="T18" i="36" s="1"/>
  <c r="S17" i="36"/>
  <c r="R17" i="36"/>
  <c r="Q17" i="36"/>
  <c r="P17" i="36"/>
  <c r="E17" i="36"/>
  <c r="U16" i="36"/>
  <c r="S16" i="36"/>
  <c r="R16" i="36"/>
  <c r="Q16" i="36"/>
  <c r="P16" i="36"/>
  <c r="E16" i="36"/>
  <c r="T16" i="36" s="1"/>
  <c r="S15" i="36"/>
  <c r="R15" i="36"/>
  <c r="Q15" i="36"/>
  <c r="P15" i="36"/>
  <c r="E15" i="36"/>
  <c r="S14" i="36"/>
  <c r="R14" i="36"/>
  <c r="Q14" i="36"/>
  <c r="P14" i="36"/>
  <c r="E14" i="36"/>
  <c r="T13" i="36"/>
  <c r="S13" i="36"/>
  <c r="R13" i="36"/>
  <c r="Q13" i="36"/>
  <c r="P13" i="36"/>
  <c r="E13" i="36"/>
  <c r="U13" i="36" s="1"/>
  <c r="S12" i="36"/>
  <c r="R12" i="36"/>
  <c r="Q12" i="36"/>
  <c r="P12" i="36"/>
  <c r="E12" i="36"/>
  <c r="U12" i="36" s="1"/>
  <c r="S11" i="36"/>
  <c r="R11" i="36"/>
  <c r="Q11" i="36"/>
  <c r="P11" i="36"/>
  <c r="E11" i="36"/>
  <c r="U11" i="36" s="1"/>
  <c r="S10" i="36"/>
  <c r="R10" i="36"/>
  <c r="Q10" i="36"/>
  <c r="P10" i="36"/>
  <c r="E10" i="36"/>
  <c r="S64" i="35"/>
  <c r="R64" i="35"/>
  <c r="Q64" i="35"/>
  <c r="P64" i="35"/>
  <c r="E64" i="35"/>
  <c r="S63" i="35"/>
  <c r="R63" i="35"/>
  <c r="Q63" i="35"/>
  <c r="P63" i="35"/>
  <c r="E63" i="35"/>
  <c r="S60" i="35"/>
  <c r="R60" i="35"/>
  <c r="Q60" i="35"/>
  <c r="P60" i="35"/>
  <c r="E60" i="35"/>
  <c r="U60" i="35" s="1"/>
  <c r="U59" i="35"/>
  <c r="S59" i="35"/>
  <c r="R59" i="35"/>
  <c r="Q59" i="35"/>
  <c r="P59" i="35"/>
  <c r="E59" i="35"/>
  <c r="T59" i="35" s="1"/>
  <c r="U58" i="35"/>
  <c r="S58" i="35"/>
  <c r="R58" i="35"/>
  <c r="Q58" i="35"/>
  <c r="P58" i="35"/>
  <c r="E58" i="35"/>
  <c r="T58" i="35" s="1"/>
  <c r="S57" i="35"/>
  <c r="R57" i="35"/>
  <c r="Q57" i="35"/>
  <c r="P57" i="35"/>
  <c r="E57" i="35"/>
  <c r="T57" i="35" s="1"/>
  <c r="U55" i="35"/>
  <c r="S55" i="35"/>
  <c r="R55" i="35"/>
  <c r="Q55" i="35"/>
  <c r="P55" i="35"/>
  <c r="E55" i="35"/>
  <c r="T55" i="35" s="1"/>
  <c r="S54" i="35"/>
  <c r="R54" i="35"/>
  <c r="Q54" i="35"/>
  <c r="P54" i="35"/>
  <c r="E54" i="35"/>
  <c r="T53" i="35"/>
  <c r="S53" i="35"/>
  <c r="R53" i="35"/>
  <c r="Q53" i="35"/>
  <c r="P53" i="35"/>
  <c r="E53" i="35"/>
  <c r="U53" i="35" s="1"/>
  <c r="T52" i="35"/>
  <c r="S52" i="35"/>
  <c r="R52" i="35"/>
  <c r="Q52" i="35"/>
  <c r="P52" i="35"/>
  <c r="E52" i="35"/>
  <c r="U52" i="35" s="1"/>
  <c r="U51" i="35"/>
  <c r="S51" i="35"/>
  <c r="R51" i="35"/>
  <c r="Q51" i="35"/>
  <c r="P51" i="35"/>
  <c r="E51" i="35"/>
  <c r="T51" i="35" s="1"/>
  <c r="S50" i="35"/>
  <c r="R50" i="35"/>
  <c r="Q50" i="35"/>
  <c r="P50" i="35"/>
  <c r="E50" i="35"/>
  <c r="U50" i="35" s="1"/>
  <c r="S49" i="35"/>
  <c r="R49" i="35"/>
  <c r="Q49" i="35"/>
  <c r="P49" i="35"/>
  <c r="E49" i="35"/>
  <c r="T49" i="35" s="1"/>
  <c r="T48" i="35"/>
  <c r="S48" i="35"/>
  <c r="R48" i="35"/>
  <c r="Q48" i="35"/>
  <c r="P48" i="35"/>
  <c r="E48" i="35"/>
  <c r="U48" i="35" s="1"/>
  <c r="S47" i="35"/>
  <c r="R47" i="35"/>
  <c r="Q47" i="35"/>
  <c r="P47" i="35"/>
  <c r="E47" i="35"/>
  <c r="U47" i="35" s="1"/>
  <c r="S46" i="35"/>
  <c r="R46" i="35"/>
  <c r="Q46" i="35"/>
  <c r="P46" i="35"/>
  <c r="E46" i="35"/>
  <c r="U46" i="35" s="1"/>
  <c r="S45" i="35"/>
  <c r="R45" i="35"/>
  <c r="Q45" i="35"/>
  <c r="P45" i="35"/>
  <c r="E45" i="35"/>
  <c r="S44" i="35"/>
  <c r="T42" i="35"/>
  <c r="S42" i="35"/>
  <c r="R42" i="35"/>
  <c r="Q42" i="35"/>
  <c r="P42" i="35"/>
  <c r="E42" i="35"/>
  <c r="U42" i="35" s="1"/>
  <c r="U41" i="35"/>
  <c r="S41" i="35"/>
  <c r="R41" i="35"/>
  <c r="Q41" i="35"/>
  <c r="P41" i="35"/>
  <c r="E41" i="35"/>
  <c r="T41" i="35" s="1"/>
  <c r="T40" i="35"/>
  <c r="S40" i="35"/>
  <c r="R40" i="35"/>
  <c r="Q40" i="35"/>
  <c r="P40" i="35"/>
  <c r="E40" i="35"/>
  <c r="U40" i="35" s="1"/>
  <c r="S39" i="35"/>
  <c r="R39" i="35"/>
  <c r="Q39" i="35"/>
  <c r="P39" i="35"/>
  <c r="E39" i="35"/>
  <c r="U39" i="35" s="1"/>
  <c r="S38" i="35"/>
  <c r="R38" i="35"/>
  <c r="Q38" i="35"/>
  <c r="P38" i="35"/>
  <c r="E38" i="35"/>
  <c r="S37" i="35"/>
  <c r="R37" i="35"/>
  <c r="Q37" i="35"/>
  <c r="P37" i="35"/>
  <c r="E37" i="35"/>
  <c r="U37" i="35" s="1"/>
  <c r="S36" i="35"/>
  <c r="R36" i="35"/>
  <c r="Q36" i="35"/>
  <c r="P36" i="35"/>
  <c r="E36" i="35"/>
  <c r="S35" i="35"/>
  <c r="R35" i="35"/>
  <c r="Q35" i="35"/>
  <c r="P35" i="35"/>
  <c r="E35" i="35"/>
  <c r="T35" i="35" s="1"/>
  <c r="S34" i="35"/>
  <c r="R34" i="35"/>
  <c r="Q34" i="35"/>
  <c r="P34" i="35"/>
  <c r="E34" i="35"/>
  <c r="U33" i="35"/>
  <c r="S33" i="35"/>
  <c r="R33" i="35"/>
  <c r="Q33" i="35"/>
  <c r="P33" i="35"/>
  <c r="E33" i="35"/>
  <c r="S32" i="35"/>
  <c r="R32" i="35"/>
  <c r="Q32" i="35"/>
  <c r="P32" i="35"/>
  <c r="E32" i="35"/>
  <c r="T31" i="35"/>
  <c r="S31" i="35"/>
  <c r="R31" i="35"/>
  <c r="Q31" i="35"/>
  <c r="P31" i="35"/>
  <c r="E31" i="35"/>
  <c r="U30" i="35"/>
  <c r="S30" i="35"/>
  <c r="R30" i="35"/>
  <c r="Q30" i="35"/>
  <c r="P30" i="35"/>
  <c r="E30" i="35"/>
  <c r="T30" i="35" s="1"/>
  <c r="S29" i="35"/>
  <c r="R29" i="35"/>
  <c r="Q29" i="35"/>
  <c r="P29" i="35"/>
  <c r="E29" i="35"/>
  <c r="S27" i="35"/>
  <c r="R27" i="35"/>
  <c r="Q27" i="35"/>
  <c r="P27" i="35"/>
  <c r="E27" i="35"/>
  <c r="S26" i="35"/>
  <c r="R26" i="35"/>
  <c r="Q26" i="35"/>
  <c r="P26" i="35"/>
  <c r="E26" i="35"/>
  <c r="S25" i="35"/>
  <c r="R25" i="35"/>
  <c r="Q25" i="35"/>
  <c r="P25" i="35"/>
  <c r="E25" i="35"/>
  <c r="U25" i="35" s="1"/>
  <c r="S24" i="35"/>
  <c r="R24" i="35"/>
  <c r="Q24" i="35"/>
  <c r="P24" i="35"/>
  <c r="E24" i="35"/>
  <c r="U24" i="35" s="1"/>
  <c r="U23" i="35"/>
  <c r="S23" i="35"/>
  <c r="R23" i="35"/>
  <c r="Q23" i="35"/>
  <c r="P23" i="35"/>
  <c r="E23" i="35"/>
  <c r="T23" i="35" s="1"/>
  <c r="S22" i="35"/>
  <c r="R22" i="35"/>
  <c r="Q22" i="35"/>
  <c r="P22" i="35"/>
  <c r="E22" i="35"/>
  <c r="S21" i="35"/>
  <c r="R21" i="35"/>
  <c r="Q21" i="35"/>
  <c r="P21" i="35"/>
  <c r="E21" i="35"/>
  <c r="T20" i="35"/>
  <c r="S20" i="35"/>
  <c r="R20" i="35"/>
  <c r="Q20" i="35"/>
  <c r="P20" i="35"/>
  <c r="E20" i="35"/>
  <c r="U20" i="35" s="1"/>
  <c r="S19" i="35"/>
  <c r="R19" i="35"/>
  <c r="Q19" i="35"/>
  <c r="P19" i="35"/>
  <c r="E19" i="35"/>
  <c r="U19" i="35" s="1"/>
  <c r="S18" i="35"/>
  <c r="R18" i="35"/>
  <c r="Q18" i="35"/>
  <c r="P18" i="35"/>
  <c r="E18" i="35"/>
  <c r="U18" i="35" s="1"/>
  <c r="S17" i="35"/>
  <c r="R17" i="35"/>
  <c r="Q17" i="35"/>
  <c r="P17" i="35"/>
  <c r="E17" i="35"/>
  <c r="S16" i="35"/>
  <c r="R16" i="35"/>
  <c r="Q16" i="35"/>
  <c r="P16" i="35"/>
  <c r="E16" i="35"/>
  <c r="U16" i="35" s="1"/>
  <c r="S15" i="35"/>
  <c r="R15" i="35"/>
  <c r="Q15" i="35"/>
  <c r="P15" i="35"/>
  <c r="E15" i="35"/>
  <c r="T15" i="35" s="1"/>
  <c r="S14" i="35"/>
  <c r="R14" i="35"/>
  <c r="Q14" i="35"/>
  <c r="P14" i="35"/>
  <c r="E14" i="35"/>
  <c r="S13" i="35"/>
  <c r="R13" i="35"/>
  <c r="Q13" i="35"/>
  <c r="P13" i="35"/>
  <c r="E13" i="35"/>
  <c r="U13" i="35" s="1"/>
  <c r="S12" i="35"/>
  <c r="R12" i="35"/>
  <c r="Q12" i="35"/>
  <c r="P12" i="35"/>
  <c r="E12" i="35"/>
  <c r="T12" i="35" s="1"/>
  <c r="S11" i="35"/>
  <c r="R11" i="35"/>
  <c r="Q11" i="35"/>
  <c r="P11" i="35"/>
  <c r="E11" i="35"/>
  <c r="T11" i="35" s="1"/>
  <c r="S10" i="35"/>
  <c r="R10" i="35"/>
  <c r="Q10" i="35"/>
  <c r="P10" i="35"/>
  <c r="E10" i="35"/>
  <c r="T10" i="35" s="1"/>
  <c r="S64" i="34"/>
  <c r="R64" i="34"/>
  <c r="Q64" i="34"/>
  <c r="P64" i="34"/>
  <c r="E64" i="34"/>
  <c r="U64" i="34" s="1"/>
  <c r="U63" i="34"/>
  <c r="T63" i="34"/>
  <c r="S63" i="34"/>
  <c r="R63" i="34"/>
  <c r="Q63" i="34"/>
  <c r="P63" i="34"/>
  <c r="E63" i="34"/>
  <c r="S62" i="34"/>
  <c r="R62" i="34"/>
  <c r="U60" i="34"/>
  <c r="S60" i="34"/>
  <c r="R60" i="34"/>
  <c r="Q60" i="34"/>
  <c r="P60" i="34"/>
  <c r="E60" i="34"/>
  <c r="T60" i="34" s="1"/>
  <c r="S59" i="34"/>
  <c r="R59" i="34"/>
  <c r="Q59" i="34"/>
  <c r="P59" i="34"/>
  <c r="E59" i="34"/>
  <c r="U59" i="34" s="1"/>
  <c r="S58" i="34"/>
  <c r="R58" i="34"/>
  <c r="Q58" i="34"/>
  <c r="P58" i="34"/>
  <c r="E58" i="34"/>
  <c r="T58" i="34" s="1"/>
  <c r="U57" i="34"/>
  <c r="S57" i="34"/>
  <c r="R57" i="34"/>
  <c r="Q57" i="34"/>
  <c r="P57" i="34"/>
  <c r="E57" i="34"/>
  <c r="T57" i="34" s="1"/>
  <c r="T55" i="34"/>
  <c r="S55" i="34"/>
  <c r="R55" i="34"/>
  <c r="Q55" i="34"/>
  <c r="P55" i="34"/>
  <c r="E55" i="34"/>
  <c r="U55" i="34" s="1"/>
  <c r="S54" i="34"/>
  <c r="R54" i="34"/>
  <c r="Q54" i="34"/>
  <c r="P54" i="34"/>
  <c r="E54" i="34"/>
  <c r="S53" i="34"/>
  <c r="R53" i="34"/>
  <c r="Q53" i="34"/>
  <c r="P53" i="34"/>
  <c r="E53" i="34"/>
  <c r="U53" i="34" s="1"/>
  <c r="U52" i="34"/>
  <c r="S52" i="34"/>
  <c r="R52" i="34"/>
  <c r="Q52" i="34"/>
  <c r="P52" i="34"/>
  <c r="E52" i="34"/>
  <c r="T52" i="34" s="1"/>
  <c r="S51" i="34"/>
  <c r="R51" i="34"/>
  <c r="Q51" i="34"/>
  <c r="P51" i="34"/>
  <c r="E51" i="34"/>
  <c r="U51" i="34" s="1"/>
  <c r="S50" i="34"/>
  <c r="R50" i="34"/>
  <c r="Q50" i="34"/>
  <c r="P50" i="34"/>
  <c r="E50" i="34"/>
  <c r="S49" i="34"/>
  <c r="R49" i="34"/>
  <c r="Q49" i="34"/>
  <c r="P49" i="34"/>
  <c r="E49" i="34"/>
  <c r="S48" i="34"/>
  <c r="R48" i="34"/>
  <c r="Q48" i="34"/>
  <c r="P48" i="34"/>
  <c r="E48" i="34"/>
  <c r="T48" i="34" s="1"/>
  <c r="T47" i="34"/>
  <c r="S47" i="34"/>
  <c r="R47" i="34"/>
  <c r="Q47" i="34"/>
  <c r="P47" i="34"/>
  <c r="E47" i="34"/>
  <c r="U47" i="34" s="1"/>
  <c r="S46" i="34"/>
  <c r="R46" i="34"/>
  <c r="Q46" i="34"/>
  <c r="P46" i="34"/>
  <c r="E46" i="34"/>
  <c r="S45" i="34"/>
  <c r="R45" i="34"/>
  <c r="Q45" i="34"/>
  <c r="P45" i="34"/>
  <c r="E45" i="34"/>
  <c r="R44" i="34"/>
  <c r="S42" i="34"/>
  <c r="R42" i="34"/>
  <c r="Q42" i="34"/>
  <c r="P42" i="34"/>
  <c r="E42" i="34"/>
  <c r="U42" i="34" s="1"/>
  <c r="S41" i="34"/>
  <c r="R41" i="34"/>
  <c r="Q41" i="34"/>
  <c r="P41" i="34"/>
  <c r="E41" i="34"/>
  <c r="U41" i="34" s="1"/>
  <c r="S40" i="34"/>
  <c r="R40" i="34"/>
  <c r="Q40" i="34"/>
  <c r="P40" i="34"/>
  <c r="E40" i="34"/>
  <c r="T40" i="34" s="1"/>
  <c r="S39" i="34"/>
  <c r="R39" i="34"/>
  <c r="Q39" i="34"/>
  <c r="P39" i="34"/>
  <c r="E39" i="34"/>
  <c r="S38" i="34"/>
  <c r="R38" i="34"/>
  <c r="Q38" i="34"/>
  <c r="P38" i="34"/>
  <c r="E38" i="34"/>
  <c r="U38" i="34" s="1"/>
  <c r="T37" i="34"/>
  <c r="S37" i="34"/>
  <c r="R37" i="34"/>
  <c r="Q37" i="34"/>
  <c r="P37" i="34"/>
  <c r="E37" i="34"/>
  <c r="U37" i="34" s="1"/>
  <c r="S36" i="34"/>
  <c r="R36" i="34"/>
  <c r="Q36" i="34"/>
  <c r="P36" i="34"/>
  <c r="E36" i="34"/>
  <c r="U36" i="34" s="1"/>
  <c r="U35" i="34"/>
  <c r="S35" i="34"/>
  <c r="R35" i="34"/>
  <c r="Q35" i="34"/>
  <c r="P35" i="34"/>
  <c r="E35" i="34"/>
  <c r="T35" i="34" s="1"/>
  <c r="U34" i="34"/>
  <c r="S34" i="34"/>
  <c r="R34" i="34"/>
  <c r="Q34" i="34"/>
  <c r="P34" i="34"/>
  <c r="E34" i="34"/>
  <c r="T34" i="34" s="1"/>
  <c r="S33" i="34"/>
  <c r="R33" i="34"/>
  <c r="Q33" i="34"/>
  <c r="P33" i="34"/>
  <c r="E33" i="34"/>
  <c r="U32" i="34"/>
  <c r="S32" i="34"/>
  <c r="R32" i="34"/>
  <c r="Q32" i="34"/>
  <c r="P32" i="34"/>
  <c r="E32" i="34"/>
  <c r="T32" i="34" s="1"/>
  <c r="T31" i="34"/>
  <c r="S31" i="34"/>
  <c r="R31" i="34"/>
  <c r="Q31" i="34"/>
  <c r="U31" i="34" s="1"/>
  <c r="P31" i="34"/>
  <c r="E31" i="34"/>
  <c r="T30" i="34"/>
  <c r="S30" i="34"/>
  <c r="R30" i="34"/>
  <c r="Q30" i="34"/>
  <c r="P30" i="34"/>
  <c r="E30" i="34"/>
  <c r="U30" i="34" s="1"/>
  <c r="S29" i="34"/>
  <c r="R29" i="34"/>
  <c r="Q29" i="34"/>
  <c r="P29" i="34"/>
  <c r="E29" i="34"/>
  <c r="R28" i="34"/>
  <c r="S27" i="34"/>
  <c r="R27" i="34"/>
  <c r="Q27" i="34"/>
  <c r="P27" i="34"/>
  <c r="E27" i="34"/>
  <c r="U26" i="34"/>
  <c r="S26" i="34"/>
  <c r="R26" i="34"/>
  <c r="Q26" i="34"/>
  <c r="P26" i="34"/>
  <c r="E26" i="34"/>
  <c r="T26" i="34" s="1"/>
  <c r="T25" i="34"/>
  <c r="S25" i="34"/>
  <c r="R25" i="34"/>
  <c r="Q25" i="34"/>
  <c r="P25" i="34"/>
  <c r="E25" i="34"/>
  <c r="U25" i="34" s="1"/>
  <c r="S24" i="34"/>
  <c r="R24" i="34"/>
  <c r="Q24" i="34"/>
  <c r="P24" i="34"/>
  <c r="E24" i="34"/>
  <c r="S23" i="34"/>
  <c r="R23" i="34"/>
  <c r="Q23" i="34"/>
  <c r="P23" i="34"/>
  <c r="E23" i="34"/>
  <c r="U22" i="34"/>
  <c r="T22" i="34"/>
  <c r="S22" i="34"/>
  <c r="R22" i="34"/>
  <c r="Q22" i="34"/>
  <c r="P22" i="34"/>
  <c r="E22" i="34"/>
  <c r="S21" i="34"/>
  <c r="R21" i="34"/>
  <c r="Q21" i="34"/>
  <c r="P21" i="34"/>
  <c r="E21" i="34"/>
  <c r="T21" i="34" s="1"/>
  <c r="S20" i="34"/>
  <c r="R20" i="34"/>
  <c r="Q20" i="34"/>
  <c r="P20" i="34"/>
  <c r="E20" i="34"/>
  <c r="U20" i="34" s="1"/>
  <c r="S19" i="34"/>
  <c r="R19" i="34"/>
  <c r="Q19" i="34"/>
  <c r="P19" i="34"/>
  <c r="E19" i="34"/>
  <c r="T19" i="34" s="1"/>
  <c r="S18" i="34"/>
  <c r="R18" i="34"/>
  <c r="Q18" i="34"/>
  <c r="P18" i="34"/>
  <c r="E18" i="34"/>
  <c r="T18" i="34" s="1"/>
  <c r="S17" i="34"/>
  <c r="R17" i="34"/>
  <c r="Q17" i="34"/>
  <c r="P17" i="34"/>
  <c r="E17" i="34"/>
  <c r="S16" i="34"/>
  <c r="R16" i="34"/>
  <c r="Q16" i="34"/>
  <c r="P16" i="34"/>
  <c r="E16" i="34"/>
  <c r="U16" i="34" s="1"/>
  <c r="S15" i="34"/>
  <c r="R15" i="34"/>
  <c r="Q15" i="34"/>
  <c r="P15" i="34"/>
  <c r="E15" i="34"/>
  <c r="T15" i="34" s="1"/>
  <c r="U14" i="34"/>
  <c r="T14" i="34"/>
  <c r="S14" i="34"/>
  <c r="R14" i="34"/>
  <c r="Q14" i="34"/>
  <c r="P14" i="34"/>
  <c r="E14" i="34"/>
  <c r="S13" i="34"/>
  <c r="R13" i="34"/>
  <c r="Q13" i="34"/>
  <c r="P13" i="34"/>
  <c r="E13" i="34"/>
  <c r="T13" i="34" s="1"/>
  <c r="S12" i="34"/>
  <c r="R12" i="34"/>
  <c r="Q12" i="34"/>
  <c r="P12" i="34"/>
  <c r="E12" i="34"/>
  <c r="U12" i="34" s="1"/>
  <c r="S11" i="34"/>
  <c r="R11" i="34"/>
  <c r="Q11" i="34"/>
  <c r="P11" i="34"/>
  <c r="E11" i="34"/>
  <c r="U11" i="34" s="1"/>
  <c r="S10" i="34"/>
  <c r="R10" i="34"/>
  <c r="Q10" i="34"/>
  <c r="U10" i="34" s="1"/>
  <c r="P10" i="34"/>
  <c r="E10" i="34"/>
  <c r="S64" i="33"/>
  <c r="R64" i="33"/>
  <c r="Q64" i="33"/>
  <c r="P64" i="33"/>
  <c r="E64" i="33"/>
  <c r="S63" i="33"/>
  <c r="R63" i="33"/>
  <c r="Q63" i="33"/>
  <c r="Q62" i="33" s="1"/>
  <c r="P63" i="33"/>
  <c r="E63" i="33"/>
  <c r="T63" i="33" s="1"/>
  <c r="S60" i="33"/>
  <c r="R60" i="33"/>
  <c r="Q60" i="33"/>
  <c r="P60" i="33"/>
  <c r="E60" i="33"/>
  <c r="U60" i="33" s="1"/>
  <c r="U59" i="33"/>
  <c r="S59" i="33"/>
  <c r="R59" i="33"/>
  <c r="Q59" i="33"/>
  <c r="P59" i="33"/>
  <c r="E59" i="33"/>
  <c r="T59" i="33" s="1"/>
  <c r="S58" i="33"/>
  <c r="R58" i="33"/>
  <c r="Q58" i="33"/>
  <c r="P58" i="33"/>
  <c r="E58" i="33"/>
  <c r="U58" i="33" s="1"/>
  <c r="S57" i="33"/>
  <c r="R57" i="33"/>
  <c r="Q57" i="33"/>
  <c r="P57" i="33"/>
  <c r="E57" i="33"/>
  <c r="U57" i="33" s="1"/>
  <c r="S56" i="33"/>
  <c r="S55" i="33"/>
  <c r="R55" i="33"/>
  <c r="Q55" i="33"/>
  <c r="P55" i="33"/>
  <c r="E55" i="33"/>
  <c r="T55" i="33" s="1"/>
  <c r="U54" i="33"/>
  <c r="S54" i="33"/>
  <c r="R54" i="33"/>
  <c r="Q54" i="33"/>
  <c r="P54" i="33"/>
  <c r="E54" i="33"/>
  <c r="T54" i="33" s="1"/>
  <c r="S53" i="33"/>
  <c r="R53" i="33"/>
  <c r="Q53" i="33"/>
  <c r="P53" i="33"/>
  <c r="E53" i="33"/>
  <c r="S52" i="33"/>
  <c r="R52" i="33"/>
  <c r="Q52" i="33"/>
  <c r="P52" i="33"/>
  <c r="E52" i="33"/>
  <c r="U52" i="33" s="1"/>
  <c r="S51" i="33"/>
  <c r="R51" i="33"/>
  <c r="Q51" i="33"/>
  <c r="P51" i="33"/>
  <c r="E51" i="33"/>
  <c r="U51" i="33" s="1"/>
  <c r="S50" i="33"/>
  <c r="R50" i="33"/>
  <c r="Q50" i="33"/>
  <c r="P50" i="33"/>
  <c r="E50" i="33"/>
  <c r="T50" i="33" s="1"/>
  <c r="S49" i="33"/>
  <c r="R49" i="33"/>
  <c r="Q49" i="33"/>
  <c r="P49" i="33"/>
  <c r="E49" i="33"/>
  <c r="U49" i="33" s="1"/>
  <c r="S48" i="33"/>
  <c r="R48" i="33"/>
  <c r="Q48" i="33"/>
  <c r="P48" i="33"/>
  <c r="E48" i="33"/>
  <c r="U48" i="33" s="1"/>
  <c r="S47" i="33"/>
  <c r="R47" i="33"/>
  <c r="Q47" i="33"/>
  <c r="P47" i="33"/>
  <c r="E47" i="33"/>
  <c r="S46" i="33"/>
  <c r="R46" i="33"/>
  <c r="Q46" i="33"/>
  <c r="U46" i="33" s="1"/>
  <c r="P46" i="33"/>
  <c r="E46" i="33"/>
  <c r="S45" i="33"/>
  <c r="R45" i="33"/>
  <c r="Q45" i="33"/>
  <c r="P45" i="33"/>
  <c r="E45" i="33"/>
  <c r="S44" i="33"/>
  <c r="R44" i="33"/>
  <c r="S42" i="33"/>
  <c r="R42" i="33"/>
  <c r="Q42" i="33"/>
  <c r="P42" i="33"/>
  <c r="E42" i="33"/>
  <c r="S41" i="33"/>
  <c r="R41" i="33"/>
  <c r="Q41" i="33"/>
  <c r="P41" i="33"/>
  <c r="E41" i="33"/>
  <c r="T41" i="33" s="1"/>
  <c r="S40" i="33"/>
  <c r="R40" i="33"/>
  <c r="Q40" i="33"/>
  <c r="P40" i="33"/>
  <c r="E40" i="33"/>
  <c r="U40" i="33" s="1"/>
  <c r="S39" i="33"/>
  <c r="R39" i="33"/>
  <c r="Q39" i="33"/>
  <c r="P39" i="33"/>
  <c r="E39" i="33"/>
  <c r="U39" i="33" s="1"/>
  <c r="S38" i="33"/>
  <c r="R38" i="33"/>
  <c r="Q38" i="33"/>
  <c r="P38" i="33"/>
  <c r="E38" i="33"/>
  <c r="T38" i="33" s="1"/>
  <c r="T37" i="33"/>
  <c r="S37" i="33"/>
  <c r="R37" i="33"/>
  <c r="Q37" i="33"/>
  <c r="P37" i="33"/>
  <c r="E37" i="33"/>
  <c r="U37" i="33" s="1"/>
  <c r="S36" i="33"/>
  <c r="R36" i="33"/>
  <c r="Q36" i="33"/>
  <c r="P36" i="33"/>
  <c r="E36" i="33"/>
  <c r="S35" i="33"/>
  <c r="R35" i="33"/>
  <c r="Q35" i="33"/>
  <c r="P35" i="33"/>
  <c r="E35" i="33"/>
  <c r="T35" i="33" s="1"/>
  <c r="S34" i="33"/>
  <c r="R34" i="33"/>
  <c r="Q34" i="33"/>
  <c r="P34" i="33"/>
  <c r="E34" i="33"/>
  <c r="U34" i="33" s="1"/>
  <c r="U33" i="33"/>
  <c r="S33" i="33"/>
  <c r="R33" i="33"/>
  <c r="Q33" i="33"/>
  <c r="P33" i="33"/>
  <c r="E33" i="33"/>
  <c r="S32" i="33"/>
  <c r="R32" i="33"/>
  <c r="Q32" i="33"/>
  <c r="P32" i="33"/>
  <c r="E32" i="33"/>
  <c r="S31" i="33"/>
  <c r="R31" i="33"/>
  <c r="Q31" i="33"/>
  <c r="P31" i="33"/>
  <c r="E31" i="33"/>
  <c r="T31" i="33" s="1"/>
  <c r="U30" i="33"/>
  <c r="S30" i="33"/>
  <c r="R30" i="33"/>
  <c r="Q30" i="33"/>
  <c r="P30" i="33"/>
  <c r="E30" i="33"/>
  <c r="T30" i="33" s="1"/>
  <c r="S29" i="33"/>
  <c r="R29" i="33"/>
  <c r="Q29" i="33"/>
  <c r="P29" i="33"/>
  <c r="E29" i="33"/>
  <c r="T29" i="33" s="1"/>
  <c r="S27" i="33"/>
  <c r="R27" i="33"/>
  <c r="Q27" i="33"/>
  <c r="P27" i="33"/>
  <c r="E27" i="33"/>
  <c r="S26" i="33"/>
  <c r="R26" i="33"/>
  <c r="Q26" i="33"/>
  <c r="P26" i="33"/>
  <c r="E26" i="33"/>
  <c r="T25" i="33"/>
  <c r="S25" i="33"/>
  <c r="R25" i="33"/>
  <c r="Q25" i="33"/>
  <c r="P25" i="33"/>
  <c r="E25" i="33"/>
  <c r="U25" i="33" s="1"/>
  <c r="S24" i="33"/>
  <c r="R24" i="33"/>
  <c r="Q24" i="33"/>
  <c r="P24" i="33"/>
  <c r="E24" i="33"/>
  <c r="S23" i="33"/>
  <c r="R23" i="33"/>
  <c r="Q23" i="33"/>
  <c r="P23" i="33"/>
  <c r="E23" i="33"/>
  <c r="S22" i="33"/>
  <c r="R22" i="33"/>
  <c r="Q22" i="33"/>
  <c r="P22" i="33"/>
  <c r="E22" i="33"/>
  <c r="S21" i="33"/>
  <c r="R21" i="33"/>
  <c r="Q21" i="33"/>
  <c r="P21" i="33"/>
  <c r="E21" i="33"/>
  <c r="U21" i="33" s="1"/>
  <c r="S20" i="33"/>
  <c r="R20" i="33"/>
  <c r="Q20" i="33"/>
  <c r="P20" i="33"/>
  <c r="E20" i="33"/>
  <c r="S19" i="33"/>
  <c r="R19" i="33"/>
  <c r="Q19" i="33"/>
  <c r="P19" i="33"/>
  <c r="E19" i="33"/>
  <c r="T19" i="33" s="1"/>
  <c r="S18" i="33"/>
  <c r="R18" i="33"/>
  <c r="Q18" i="33"/>
  <c r="P18" i="33"/>
  <c r="E18" i="33"/>
  <c r="S17" i="33"/>
  <c r="R17" i="33"/>
  <c r="Q17" i="33"/>
  <c r="P17" i="33"/>
  <c r="E17" i="33"/>
  <c r="S16" i="33"/>
  <c r="R16" i="33"/>
  <c r="Q16" i="33"/>
  <c r="P16" i="33"/>
  <c r="E16" i="33"/>
  <c r="U16" i="33" s="1"/>
  <c r="U15" i="33"/>
  <c r="S15" i="33"/>
  <c r="R15" i="33"/>
  <c r="Q15" i="33"/>
  <c r="P15" i="33"/>
  <c r="E15" i="33"/>
  <c r="T15" i="33" s="1"/>
  <c r="S14" i="33"/>
  <c r="R14" i="33"/>
  <c r="Q14" i="33"/>
  <c r="P14" i="33"/>
  <c r="E14" i="33"/>
  <c r="U14" i="33" s="1"/>
  <c r="S13" i="33"/>
  <c r="R13" i="33"/>
  <c r="Q13" i="33"/>
  <c r="P13" i="33"/>
  <c r="E13" i="33"/>
  <c r="S12" i="33"/>
  <c r="R12" i="33"/>
  <c r="Q12" i="33"/>
  <c r="P12" i="33"/>
  <c r="E12" i="33"/>
  <c r="S11" i="33"/>
  <c r="R11" i="33"/>
  <c r="Q11" i="33"/>
  <c r="P11" i="33"/>
  <c r="E11" i="33"/>
  <c r="T11" i="33" s="1"/>
  <c r="T10" i="33"/>
  <c r="S10" i="33"/>
  <c r="R10" i="33"/>
  <c r="Q10" i="33"/>
  <c r="P10" i="33"/>
  <c r="E10" i="33"/>
  <c r="U10" i="33" s="1"/>
  <c r="S64" i="32"/>
  <c r="R64" i="32"/>
  <c r="Q64" i="32"/>
  <c r="P64" i="32"/>
  <c r="E64" i="32"/>
  <c r="T64" i="32" s="1"/>
  <c r="T63" i="32"/>
  <c r="S63" i="32"/>
  <c r="R63" i="32"/>
  <c r="Q63" i="32"/>
  <c r="P63" i="32"/>
  <c r="E63" i="32"/>
  <c r="U63" i="32" s="1"/>
  <c r="S60" i="32"/>
  <c r="R60" i="32"/>
  <c r="Q60" i="32"/>
  <c r="P60" i="32"/>
  <c r="E60" i="32"/>
  <c r="S59" i="32"/>
  <c r="R59" i="32"/>
  <c r="Q59" i="32"/>
  <c r="P59" i="32"/>
  <c r="E59" i="32"/>
  <c r="U58" i="32"/>
  <c r="S58" i="32"/>
  <c r="R58" i="32"/>
  <c r="Q58" i="32"/>
  <c r="P58" i="32"/>
  <c r="E58" i="32"/>
  <c r="T58" i="32" s="1"/>
  <c r="S57" i="32"/>
  <c r="R57" i="32"/>
  <c r="Q57" i="32"/>
  <c r="P57" i="32"/>
  <c r="E57" i="32"/>
  <c r="S55" i="32"/>
  <c r="R55" i="32"/>
  <c r="Q55" i="32"/>
  <c r="P55" i="32"/>
  <c r="E55" i="32"/>
  <c r="U54" i="32"/>
  <c r="S54" i="32"/>
  <c r="R54" i="32"/>
  <c r="Q54" i="32"/>
  <c r="P54" i="32"/>
  <c r="E54" i="32"/>
  <c r="T54" i="32" s="1"/>
  <c r="S53" i="32"/>
  <c r="R53" i="32"/>
  <c r="Q53" i="32"/>
  <c r="P53" i="32"/>
  <c r="E53" i="32"/>
  <c r="S52" i="32"/>
  <c r="R52" i="32"/>
  <c r="Q52" i="32"/>
  <c r="P52" i="32"/>
  <c r="E52" i="32"/>
  <c r="S51" i="32"/>
  <c r="R51" i="32"/>
  <c r="Q51" i="32"/>
  <c r="P51" i="32"/>
  <c r="E51" i="32"/>
  <c r="S50" i="32"/>
  <c r="R50" i="32"/>
  <c r="Q50" i="32"/>
  <c r="P50" i="32"/>
  <c r="E50" i="32"/>
  <c r="U50" i="32" s="1"/>
  <c r="S49" i="32"/>
  <c r="R49" i="32"/>
  <c r="Q49" i="32"/>
  <c r="P49" i="32"/>
  <c r="E49" i="32"/>
  <c r="S48" i="32"/>
  <c r="R48" i="32"/>
  <c r="Q48" i="32"/>
  <c r="P48" i="32"/>
  <c r="E48" i="32"/>
  <c r="S47" i="32"/>
  <c r="R47" i="32"/>
  <c r="Q47" i="32"/>
  <c r="P47" i="32"/>
  <c r="E47" i="32"/>
  <c r="S46" i="32"/>
  <c r="R46" i="32"/>
  <c r="Q46" i="32"/>
  <c r="U46" i="32" s="1"/>
  <c r="P46" i="32"/>
  <c r="E46" i="32"/>
  <c r="S45" i="32"/>
  <c r="R45" i="32"/>
  <c r="Q45" i="32"/>
  <c r="P45" i="32"/>
  <c r="E45" i="32"/>
  <c r="U45" i="32" s="1"/>
  <c r="R44" i="32"/>
  <c r="S42" i="32"/>
  <c r="R42" i="32"/>
  <c r="Q42" i="32"/>
  <c r="P42" i="32"/>
  <c r="E42" i="32"/>
  <c r="U42" i="32" s="1"/>
  <c r="S41" i="32"/>
  <c r="R41" i="32"/>
  <c r="Q41" i="32"/>
  <c r="P41" i="32"/>
  <c r="E41" i="32"/>
  <c r="U40" i="32"/>
  <c r="S40" i="32"/>
  <c r="R40" i="32"/>
  <c r="Q40" i="32"/>
  <c r="P40" i="32"/>
  <c r="E40" i="32"/>
  <c r="T40" i="32" s="1"/>
  <c r="T39" i="32"/>
  <c r="S39" i="32"/>
  <c r="R39" i="32"/>
  <c r="Q39" i="32"/>
  <c r="P39" i="32"/>
  <c r="E39" i="32"/>
  <c r="U39" i="32" s="1"/>
  <c r="S38" i="32"/>
  <c r="R38" i="32"/>
  <c r="Q38" i="32"/>
  <c r="P38" i="32"/>
  <c r="E38" i="32"/>
  <c r="S37" i="32"/>
  <c r="R37" i="32"/>
  <c r="Q37" i="32"/>
  <c r="P37" i="32"/>
  <c r="E37" i="32"/>
  <c r="U36" i="32"/>
  <c r="T36" i="32"/>
  <c r="S36" i="32"/>
  <c r="R36" i="32"/>
  <c r="Q36" i="32"/>
  <c r="P36" i="32"/>
  <c r="E36" i="32"/>
  <c r="U35" i="32"/>
  <c r="S35" i="32"/>
  <c r="R35" i="32"/>
  <c r="Q35" i="32"/>
  <c r="P35" i="32"/>
  <c r="E35" i="32"/>
  <c r="T35" i="32" s="1"/>
  <c r="S34" i="32"/>
  <c r="R34" i="32"/>
  <c r="Q34" i="32"/>
  <c r="P34" i="32"/>
  <c r="E34" i="32"/>
  <c r="U34" i="32" s="1"/>
  <c r="S33" i="32"/>
  <c r="R33" i="32"/>
  <c r="Q33" i="32"/>
  <c r="P33" i="32"/>
  <c r="E33" i="32"/>
  <c r="T32" i="32"/>
  <c r="S32" i="32"/>
  <c r="R32" i="32"/>
  <c r="Q32" i="32"/>
  <c r="P32" i="32"/>
  <c r="E32" i="32"/>
  <c r="U32" i="32" s="1"/>
  <c r="S31" i="32"/>
  <c r="R31" i="32"/>
  <c r="Q31" i="32"/>
  <c r="P31" i="32"/>
  <c r="E31" i="32"/>
  <c r="S30" i="32"/>
  <c r="R30" i="32"/>
  <c r="Q30" i="32"/>
  <c r="P30" i="32"/>
  <c r="E30" i="32"/>
  <c r="S29" i="32"/>
  <c r="R29" i="32"/>
  <c r="Q29" i="32"/>
  <c r="P29" i="32"/>
  <c r="E29" i="32"/>
  <c r="R28" i="32"/>
  <c r="S27" i="32"/>
  <c r="R27" i="32"/>
  <c r="Q27" i="32"/>
  <c r="P27" i="32"/>
  <c r="E27" i="32"/>
  <c r="S26" i="32"/>
  <c r="R26" i="32"/>
  <c r="Q26" i="32"/>
  <c r="P26" i="32"/>
  <c r="E26" i="32"/>
  <c r="S25" i="32"/>
  <c r="R25" i="32"/>
  <c r="Q25" i="32"/>
  <c r="P25" i="32"/>
  <c r="E25" i="32"/>
  <c r="S24" i="32"/>
  <c r="R24" i="32"/>
  <c r="Q24" i="32"/>
  <c r="P24" i="32"/>
  <c r="E24" i="32"/>
  <c r="S23" i="32"/>
  <c r="R23" i="32"/>
  <c r="Q23" i="32"/>
  <c r="P23" i="32"/>
  <c r="E23" i="32"/>
  <c r="S22" i="32"/>
  <c r="R22" i="32"/>
  <c r="Q22" i="32"/>
  <c r="P22" i="32"/>
  <c r="E22" i="32"/>
  <c r="S21" i="32"/>
  <c r="R21" i="32"/>
  <c r="Q21" i="32"/>
  <c r="P21" i="32"/>
  <c r="E21" i="32"/>
  <c r="S20" i="32"/>
  <c r="R20" i="32"/>
  <c r="Q20" i="32"/>
  <c r="P20" i="32"/>
  <c r="E20" i="32"/>
  <c r="S19" i="32"/>
  <c r="R19" i="32"/>
  <c r="Q19" i="32"/>
  <c r="P19" i="32"/>
  <c r="E19" i="32"/>
  <c r="T19" i="32" s="1"/>
  <c r="S18" i="32"/>
  <c r="R18" i="32"/>
  <c r="Q18" i="32"/>
  <c r="P18" i="32"/>
  <c r="E18" i="32"/>
  <c r="T18" i="32" s="1"/>
  <c r="S17" i="32"/>
  <c r="R17" i="32"/>
  <c r="Q17" i="32"/>
  <c r="P17" i="32"/>
  <c r="E17" i="32"/>
  <c r="U16" i="32"/>
  <c r="S16" i="32"/>
  <c r="R16" i="32"/>
  <c r="Q16" i="32"/>
  <c r="P16" i="32"/>
  <c r="E16" i="32"/>
  <c r="T16" i="32" s="1"/>
  <c r="S15" i="32"/>
  <c r="R15" i="32"/>
  <c r="Q15" i="32"/>
  <c r="P15" i="32"/>
  <c r="E15" i="32"/>
  <c r="S14" i="32"/>
  <c r="R14" i="32"/>
  <c r="Q14" i="32"/>
  <c r="P14" i="32"/>
  <c r="E14" i="32"/>
  <c r="S13" i="32"/>
  <c r="R13" i="32"/>
  <c r="Q13" i="32"/>
  <c r="P13" i="32"/>
  <c r="E13" i="32"/>
  <c r="S12" i="32"/>
  <c r="R12" i="32"/>
  <c r="Q12" i="32"/>
  <c r="P12" i="32"/>
  <c r="E12" i="32"/>
  <c r="S11" i="32"/>
  <c r="R11" i="32"/>
  <c r="Q11" i="32"/>
  <c r="P11" i="32"/>
  <c r="E11" i="32"/>
  <c r="U11" i="32" s="1"/>
  <c r="U10" i="32"/>
  <c r="S10" i="32"/>
  <c r="R10" i="32"/>
  <c r="Q10" i="32"/>
  <c r="P10" i="32"/>
  <c r="E10" i="32"/>
  <c r="S9" i="32"/>
  <c r="S64" i="31"/>
  <c r="R64" i="31"/>
  <c r="Q64" i="31"/>
  <c r="P64" i="31"/>
  <c r="E64" i="31"/>
  <c r="T64" i="31" s="1"/>
  <c r="U63" i="31"/>
  <c r="T63" i="31"/>
  <c r="S63" i="31"/>
  <c r="R63" i="31"/>
  <c r="Q63" i="31"/>
  <c r="P63" i="31"/>
  <c r="E63" i="31"/>
  <c r="S62" i="31"/>
  <c r="T60" i="31"/>
  <c r="S60" i="31"/>
  <c r="R60" i="31"/>
  <c r="Q60" i="31"/>
  <c r="P60" i="31"/>
  <c r="E60" i="31"/>
  <c r="U60" i="31" s="1"/>
  <c r="S59" i="31"/>
  <c r="R59" i="31"/>
  <c r="Q59" i="31"/>
  <c r="P59" i="31"/>
  <c r="E59" i="31"/>
  <c r="T58" i="31"/>
  <c r="S58" i="31"/>
  <c r="R58" i="31"/>
  <c r="Q58" i="31"/>
  <c r="P58" i="31"/>
  <c r="E58" i="31"/>
  <c r="U58" i="31" s="1"/>
  <c r="S57" i="31"/>
  <c r="R57" i="31"/>
  <c r="Q57" i="31"/>
  <c r="P57" i="31"/>
  <c r="E57" i="31"/>
  <c r="U57" i="31" s="1"/>
  <c r="S56" i="31"/>
  <c r="U55" i="31"/>
  <c r="T55" i="31"/>
  <c r="S55" i="31"/>
  <c r="R55" i="31"/>
  <c r="Q55" i="31"/>
  <c r="P55" i="31"/>
  <c r="E55" i="31"/>
  <c r="S54" i="31"/>
  <c r="R54" i="31"/>
  <c r="Q54" i="31"/>
  <c r="P54" i="31"/>
  <c r="E54" i="31"/>
  <c r="T53" i="31"/>
  <c r="S53" i="31"/>
  <c r="R53" i="31"/>
  <c r="Q53" i="31"/>
  <c r="P53" i="31"/>
  <c r="E53" i="31"/>
  <c r="U53" i="31" s="1"/>
  <c r="T52" i="31"/>
  <c r="S52" i="31"/>
  <c r="R52" i="31"/>
  <c r="Q52" i="31"/>
  <c r="P52" i="31"/>
  <c r="E52" i="31"/>
  <c r="U52" i="31" s="1"/>
  <c r="S51" i="31"/>
  <c r="R51" i="31"/>
  <c r="Q51" i="31"/>
  <c r="P51" i="31"/>
  <c r="E51" i="31"/>
  <c r="T51" i="31" s="1"/>
  <c r="S50" i="31"/>
  <c r="R50" i="31"/>
  <c r="Q50" i="31"/>
  <c r="P50" i="31"/>
  <c r="E50" i="31"/>
  <c r="S49" i="31"/>
  <c r="R49" i="31"/>
  <c r="Q49" i="31"/>
  <c r="P49" i="31"/>
  <c r="E49" i="31"/>
  <c r="T49" i="31" s="1"/>
  <c r="U48" i="31"/>
  <c r="S48" i="31"/>
  <c r="R48" i="31"/>
  <c r="Q48" i="31"/>
  <c r="P48" i="31"/>
  <c r="E48" i="31"/>
  <c r="T48" i="31" s="1"/>
  <c r="S47" i="31"/>
  <c r="R47" i="31"/>
  <c r="Q47" i="31"/>
  <c r="P47" i="31"/>
  <c r="E47" i="31"/>
  <c r="S46" i="31"/>
  <c r="R46" i="31"/>
  <c r="Q46" i="31"/>
  <c r="P46" i="31"/>
  <c r="T46" i="31" s="1"/>
  <c r="E46" i="31"/>
  <c r="U46" i="31" s="1"/>
  <c r="S45" i="31"/>
  <c r="R45" i="31"/>
  <c r="Q45" i="31"/>
  <c r="P45" i="31"/>
  <c r="E45" i="31"/>
  <c r="S44" i="31"/>
  <c r="R44" i="31"/>
  <c r="S42" i="31"/>
  <c r="R42" i="31"/>
  <c r="Q42" i="31"/>
  <c r="P42" i="31"/>
  <c r="E42" i="31"/>
  <c r="U42" i="31" s="1"/>
  <c r="S41" i="31"/>
  <c r="R41" i="31"/>
  <c r="Q41" i="31"/>
  <c r="P41" i="31"/>
  <c r="E41" i="31"/>
  <c r="U41" i="31" s="1"/>
  <c r="U40" i="31"/>
  <c r="S40" i="31"/>
  <c r="R40" i="31"/>
  <c r="Q40" i="31"/>
  <c r="P40" i="31"/>
  <c r="E40" i="31"/>
  <c r="T40" i="31" s="1"/>
  <c r="T39" i="31"/>
  <c r="S39" i="31"/>
  <c r="R39" i="31"/>
  <c r="Q39" i="31"/>
  <c r="P39" i="31"/>
  <c r="E39" i="31"/>
  <c r="U39" i="31" s="1"/>
  <c r="S38" i="31"/>
  <c r="R38" i="31"/>
  <c r="Q38" i="31"/>
  <c r="P38" i="31"/>
  <c r="E38" i="31"/>
  <c r="U38" i="31" s="1"/>
  <c r="S37" i="31"/>
  <c r="R37" i="31"/>
  <c r="Q37" i="31"/>
  <c r="P37" i="31"/>
  <c r="E37" i="31"/>
  <c r="U36" i="31"/>
  <c r="S36" i="31"/>
  <c r="R36" i="31"/>
  <c r="Q36" i="31"/>
  <c r="P36" i="31"/>
  <c r="T36" i="31" s="1"/>
  <c r="E36" i="31"/>
  <c r="S35" i="31"/>
  <c r="R35" i="31"/>
  <c r="Q35" i="31"/>
  <c r="P35" i="31"/>
  <c r="E35" i="31"/>
  <c r="T35" i="31" s="1"/>
  <c r="T34" i="31"/>
  <c r="S34" i="31"/>
  <c r="R34" i="31"/>
  <c r="Q34" i="31"/>
  <c r="P34" i="31"/>
  <c r="E34" i="31"/>
  <c r="U34" i="31" s="1"/>
  <c r="S33" i="31"/>
  <c r="R33" i="31"/>
  <c r="Q33" i="31"/>
  <c r="P33" i="31"/>
  <c r="E33" i="31"/>
  <c r="S32" i="31"/>
  <c r="R32" i="31"/>
  <c r="Q32" i="31"/>
  <c r="P32" i="31"/>
  <c r="E32" i="31"/>
  <c r="S31" i="31"/>
  <c r="R31" i="31"/>
  <c r="Q31" i="31"/>
  <c r="P31" i="31"/>
  <c r="T31" i="31" s="1"/>
  <c r="E31" i="31"/>
  <c r="T30" i="31"/>
  <c r="S30" i="31"/>
  <c r="R30" i="31"/>
  <c r="Q30" i="31"/>
  <c r="P30" i="31"/>
  <c r="E30" i="31"/>
  <c r="U30" i="31" s="1"/>
  <c r="S29" i="31"/>
  <c r="R29" i="31"/>
  <c r="Q29" i="31"/>
  <c r="P29" i="31"/>
  <c r="E29" i="31"/>
  <c r="S27" i="31"/>
  <c r="R27" i="31"/>
  <c r="Q27" i="31"/>
  <c r="P27" i="31"/>
  <c r="E27" i="31"/>
  <c r="T26" i="31"/>
  <c r="S26" i="31"/>
  <c r="R26" i="31"/>
  <c r="Q26" i="31"/>
  <c r="P26" i="31"/>
  <c r="E26" i="31"/>
  <c r="U26" i="31" s="1"/>
  <c r="T25" i="31"/>
  <c r="S25" i="31"/>
  <c r="R25" i="31"/>
  <c r="Q25" i="31"/>
  <c r="P25" i="31"/>
  <c r="E25" i="31"/>
  <c r="U25" i="31" s="1"/>
  <c r="S24" i="31"/>
  <c r="R24" i="31"/>
  <c r="Q24" i="31"/>
  <c r="P24" i="31"/>
  <c r="E24" i="31"/>
  <c r="S23" i="31"/>
  <c r="R23" i="31"/>
  <c r="Q23" i="31"/>
  <c r="P23" i="31"/>
  <c r="E23" i="31"/>
  <c r="S22" i="31"/>
  <c r="R22" i="31"/>
  <c r="Q22" i="31"/>
  <c r="P22" i="31"/>
  <c r="E22" i="31"/>
  <c r="S21" i="31"/>
  <c r="R21" i="31"/>
  <c r="Q21" i="31"/>
  <c r="P21" i="31"/>
  <c r="E21" i="31"/>
  <c r="S20" i="31"/>
  <c r="R20" i="31"/>
  <c r="Q20" i="31"/>
  <c r="P20" i="31"/>
  <c r="E20" i="31"/>
  <c r="S19" i="31"/>
  <c r="R19" i="31"/>
  <c r="Q19" i="31"/>
  <c r="P19" i="31"/>
  <c r="E19" i="31"/>
  <c r="U18" i="31"/>
  <c r="T18" i="31"/>
  <c r="S18" i="31"/>
  <c r="R18" i="31"/>
  <c r="Q18" i="31"/>
  <c r="P18" i="31"/>
  <c r="E18" i="31"/>
  <c r="T17" i="31"/>
  <c r="S17" i="31"/>
  <c r="R17" i="31"/>
  <c r="Q17" i="31"/>
  <c r="P17" i="31"/>
  <c r="E17" i="31"/>
  <c r="U17" i="31" s="1"/>
  <c r="S16" i="31"/>
  <c r="R16" i="31"/>
  <c r="Q16" i="31"/>
  <c r="P16" i="31"/>
  <c r="E16" i="31"/>
  <c r="S15" i="31"/>
  <c r="R15" i="31"/>
  <c r="Q15" i="31"/>
  <c r="P15" i="31"/>
  <c r="E15" i="31"/>
  <c r="S14" i="31"/>
  <c r="R14" i="31"/>
  <c r="Q14" i="31"/>
  <c r="P14" i="31"/>
  <c r="E14" i="31"/>
  <c r="T14" i="31" s="1"/>
  <c r="T13" i="31"/>
  <c r="S13" i="31"/>
  <c r="R13" i="31"/>
  <c r="Q13" i="31"/>
  <c r="P13" i="31"/>
  <c r="E13" i="31"/>
  <c r="U13" i="31" s="1"/>
  <c r="S12" i="31"/>
  <c r="R12" i="31"/>
  <c r="Q12" i="31"/>
  <c r="P12" i="31"/>
  <c r="E12" i="31"/>
  <c r="S11" i="31"/>
  <c r="R11" i="31"/>
  <c r="Q11" i="31"/>
  <c r="P11" i="31"/>
  <c r="E11" i="31"/>
  <c r="S10" i="31"/>
  <c r="R10" i="31"/>
  <c r="Q10" i="31"/>
  <c r="P10" i="31"/>
  <c r="T10" i="31" s="1"/>
  <c r="E10" i="31"/>
  <c r="S64" i="30"/>
  <c r="R64" i="30"/>
  <c r="Q64" i="30"/>
  <c r="P64" i="30"/>
  <c r="E64" i="30"/>
  <c r="T64" i="30" s="1"/>
  <c r="U63" i="30"/>
  <c r="T63" i="30"/>
  <c r="S63" i="30"/>
  <c r="R63" i="30"/>
  <c r="Q63" i="30"/>
  <c r="P63" i="30"/>
  <c r="E63" i="30"/>
  <c r="S60" i="30"/>
  <c r="R60" i="30"/>
  <c r="Q60" i="30"/>
  <c r="P60" i="30"/>
  <c r="E60" i="30"/>
  <c r="S59" i="30"/>
  <c r="R59" i="30"/>
  <c r="Q59" i="30"/>
  <c r="P59" i="30"/>
  <c r="E59" i="30"/>
  <c r="S58" i="30"/>
  <c r="R58" i="30"/>
  <c r="Q58" i="30"/>
  <c r="P58" i="30"/>
  <c r="E58" i="30"/>
  <c r="S57" i="30"/>
  <c r="R57" i="30"/>
  <c r="Q57" i="30"/>
  <c r="P57" i="30"/>
  <c r="E57" i="30"/>
  <c r="U57" i="30" s="1"/>
  <c r="S55" i="30"/>
  <c r="R55" i="30"/>
  <c r="Q55" i="30"/>
  <c r="P55" i="30"/>
  <c r="E55" i="30"/>
  <c r="U54" i="30"/>
  <c r="S54" i="30"/>
  <c r="R54" i="30"/>
  <c r="Q54" i="30"/>
  <c r="P54" i="30"/>
  <c r="E54" i="30"/>
  <c r="T54" i="30" s="1"/>
  <c r="U53" i="30"/>
  <c r="S53" i="30"/>
  <c r="R53" i="30"/>
  <c r="Q53" i="30"/>
  <c r="P53" i="30"/>
  <c r="E53" i="30"/>
  <c r="T53" i="30" s="1"/>
  <c r="T52" i="30"/>
  <c r="S52" i="30"/>
  <c r="R52" i="30"/>
  <c r="Q52" i="30"/>
  <c r="P52" i="30"/>
  <c r="E52" i="30"/>
  <c r="U52" i="30" s="1"/>
  <c r="S51" i="30"/>
  <c r="R51" i="30"/>
  <c r="Q51" i="30"/>
  <c r="P51" i="30"/>
  <c r="E51" i="30"/>
  <c r="S50" i="30"/>
  <c r="R50" i="30"/>
  <c r="Q50" i="30"/>
  <c r="P50" i="30"/>
  <c r="E50" i="30"/>
  <c r="U49" i="30"/>
  <c r="T49" i="30"/>
  <c r="S49" i="30"/>
  <c r="R49" i="30"/>
  <c r="Q49" i="30"/>
  <c r="P49" i="30"/>
  <c r="E49" i="30"/>
  <c r="S48" i="30"/>
  <c r="R48" i="30"/>
  <c r="Q48" i="30"/>
  <c r="P48" i="30"/>
  <c r="E48" i="30"/>
  <c r="U48" i="30" s="1"/>
  <c r="S47" i="30"/>
  <c r="R47" i="30"/>
  <c r="Q47" i="30"/>
  <c r="P47" i="30"/>
  <c r="E47" i="30"/>
  <c r="S46" i="30"/>
  <c r="R46" i="30"/>
  <c r="Q46" i="30"/>
  <c r="P46" i="30"/>
  <c r="T46" i="30" s="1"/>
  <c r="E46" i="30"/>
  <c r="U46" i="30" s="1"/>
  <c r="S45" i="30"/>
  <c r="R45" i="30"/>
  <c r="Q45" i="30"/>
  <c r="P45" i="30"/>
  <c r="E45" i="30"/>
  <c r="S42" i="30"/>
  <c r="R42" i="30"/>
  <c r="Q42" i="30"/>
  <c r="P42" i="30"/>
  <c r="E42" i="30"/>
  <c r="U42" i="30" s="1"/>
  <c r="S41" i="30"/>
  <c r="R41" i="30"/>
  <c r="Q41" i="30"/>
  <c r="P41" i="30"/>
  <c r="E41" i="30"/>
  <c r="S40" i="30"/>
  <c r="R40" i="30"/>
  <c r="Q40" i="30"/>
  <c r="P40" i="30"/>
  <c r="E40" i="30"/>
  <c r="U39" i="30"/>
  <c r="S39" i="30"/>
  <c r="R39" i="30"/>
  <c r="Q39" i="30"/>
  <c r="P39" i="30"/>
  <c r="E39" i="30"/>
  <c r="T39" i="30" s="1"/>
  <c r="S38" i="30"/>
  <c r="R38" i="30"/>
  <c r="Q38" i="30"/>
  <c r="P38" i="30"/>
  <c r="E38" i="30"/>
  <c r="U38" i="30" s="1"/>
  <c r="U37" i="30"/>
  <c r="S37" i="30"/>
  <c r="R37" i="30"/>
  <c r="Q37" i="30"/>
  <c r="P37" i="30"/>
  <c r="E37" i="30"/>
  <c r="T37" i="30" s="1"/>
  <c r="S36" i="30"/>
  <c r="R36" i="30"/>
  <c r="Q36" i="30"/>
  <c r="P36" i="30"/>
  <c r="E36" i="30"/>
  <c r="U35" i="30"/>
  <c r="S35" i="30"/>
  <c r="R35" i="30"/>
  <c r="Q35" i="30"/>
  <c r="P35" i="30"/>
  <c r="E35" i="30"/>
  <c r="T35" i="30" s="1"/>
  <c r="S34" i="30"/>
  <c r="R34" i="30"/>
  <c r="Q34" i="30"/>
  <c r="P34" i="30"/>
  <c r="E34" i="30"/>
  <c r="S33" i="30"/>
  <c r="R33" i="30"/>
  <c r="Q33" i="30"/>
  <c r="P33" i="30"/>
  <c r="E33" i="30"/>
  <c r="S32" i="30"/>
  <c r="R32" i="30"/>
  <c r="Q32" i="30"/>
  <c r="P32" i="30"/>
  <c r="E32" i="30"/>
  <c r="U31" i="30"/>
  <c r="S31" i="30"/>
  <c r="R31" i="30"/>
  <c r="Q31" i="30"/>
  <c r="P31" i="30"/>
  <c r="E31" i="30"/>
  <c r="T31" i="30" s="1"/>
  <c r="S30" i="30"/>
  <c r="R30" i="30"/>
  <c r="Q30" i="30"/>
  <c r="P30" i="30"/>
  <c r="E30" i="30"/>
  <c r="S29" i="30"/>
  <c r="R29" i="30"/>
  <c r="Q29" i="30"/>
  <c r="P29" i="30"/>
  <c r="E29" i="30"/>
  <c r="T29" i="30" s="1"/>
  <c r="S27" i="30"/>
  <c r="R27" i="30"/>
  <c r="Q27" i="30"/>
  <c r="P27" i="30"/>
  <c r="E27" i="30"/>
  <c r="U26" i="30"/>
  <c r="S26" i="30"/>
  <c r="R26" i="30"/>
  <c r="Q26" i="30"/>
  <c r="P26" i="30"/>
  <c r="E26" i="30"/>
  <c r="T26" i="30" s="1"/>
  <c r="T25" i="30"/>
  <c r="S25" i="30"/>
  <c r="R25" i="30"/>
  <c r="Q25" i="30"/>
  <c r="P25" i="30"/>
  <c r="E25" i="30"/>
  <c r="U25" i="30" s="1"/>
  <c r="S24" i="30"/>
  <c r="R24" i="30"/>
  <c r="Q24" i="30"/>
  <c r="P24" i="30"/>
  <c r="E24" i="30"/>
  <c r="T23" i="30"/>
  <c r="S23" i="30"/>
  <c r="R23" i="30"/>
  <c r="Q23" i="30"/>
  <c r="U23" i="30" s="1"/>
  <c r="P23" i="30"/>
  <c r="E23" i="30"/>
  <c r="S22" i="30"/>
  <c r="R22" i="30"/>
  <c r="Q22" i="30"/>
  <c r="P22" i="30"/>
  <c r="E22" i="30"/>
  <c r="T21" i="30"/>
  <c r="S21" i="30"/>
  <c r="R21" i="30"/>
  <c r="Q21" i="30"/>
  <c r="P21" i="30"/>
  <c r="E21" i="30"/>
  <c r="U21" i="30" s="1"/>
  <c r="S20" i="30"/>
  <c r="R20" i="30"/>
  <c r="Q20" i="30"/>
  <c r="P20" i="30"/>
  <c r="E20" i="30"/>
  <c r="T19" i="30"/>
  <c r="S19" i="30"/>
  <c r="R19" i="30"/>
  <c r="Q19" i="30"/>
  <c r="P19" i="30"/>
  <c r="E19" i="30"/>
  <c r="U19" i="30" s="1"/>
  <c r="S18" i="30"/>
  <c r="R18" i="30"/>
  <c r="Q18" i="30"/>
  <c r="P18" i="30"/>
  <c r="E18" i="30"/>
  <c r="T17" i="30"/>
  <c r="S17" i="30"/>
  <c r="R17" i="30"/>
  <c r="Q17" i="30"/>
  <c r="P17" i="30"/>
  <c r="E17" i="30"/>
  <c r="U17" i="30" s="1"/>
  <c r="S16" i="30"/>
  <c r="R16" i="30"/>
  <c r="Q16" i="30"/>
  <c r="P16" i="30"/>
  <c r="E16" i="30"/>
  <c r="T16" i="30" s="1"/>
  <c r="T15" i="30"/>
  <c r="S15" i="30"/>
  <c r="R15" i="30"/>
  <c r="Q15" i="30"/>
  <c r="P15" i="30"/>
  <c r="E15" i="30"/>
  <c r="U15" i="30" s="1"/>
  <c r="U14" i="30"/>
  <c r="S14" i="30"/>
  <c r="R14" i="30"/>
  <c r="Q14" i="30"/>
  <c r="P14" i="30"/>
  <c r="E14" i="30"/>
  <c r="T13" i="30"/>
  <c r="S13" i="30"/>
  <c r="R13" i="30"/>
  <c r="Q13" i="30"/>
  <c r="P13" i="30"/>
  <c r="E13" i="30"/>
  <c r="U13" i="30" s="1"/>
  <c r="S12" i="30"/>
  <c r="R12" i="30"/>
  <c r="Q12" i="30"/>
  <c r="P12" i="30"/>
  <c r="E12" i="30"/>
  <c r="S11" i="30"/>
  <c r="R11" i="30"/>
  <c r="Q11" i="30"/>
  <c r="P11" i="30"/>
  <c r="E11" i="30"/>
  <c r="U11" i="30" s="1"/>
  <c r="U10" i="30"/>
  <c r="S10" i="30"/>
  <c r="R10" i="30"/>
  <c r="Q10" i="30"/>
  <c r="P10" i="30"/>
  <c r="E10" i="30"/>
  <c r="S9" i="30"/>
  <c r="S64" i="29"/>
  <c r="R64" i="29"/>
  <c r="Q64" i="29"/>
  <c r="P64" i="29"/>
  <c r="E64" i="29"/>
  <c r="S63" i="29"/>
  <c r="R63" i="29"/>
  <c r="Q63" i="29"/>
  <c r="P63" i="29"/>
  <c r="E63" i="29"/>
  <c r="S60" i="29"/>
  <c r="R60" i="29"/>
  <c r="Q60" i="29"/>
  <c r="P60" i="29"/>
  <c r="E60" i="29"/>
  <c r="U59" i="29"/>
  <c r="T59" i="29"/>
  <c r="S59" i="29"/>
  <c r="R59" i="29"/>
  <c r="Q59" i="29"/>
  <c r="P59" i="29"/>
  <c r="E59" i="29"/>
  <c r="S58" i="29"/>
  <c r="R58" i="29"/>
  <c r="Q58" i="29"/>
  <c r="P58" i="29"/>
  <c r="E58" i="29"/>
  <c r="U58" i="29" s="1"/>
  <c r="T57" i="29"/>
  <c r="S57" i="29"/>
  <c r="R57" i="29"/>
  <c r="Q57" i="29"/>
  <c r="P57" i="29"/>
  <c r="E57" i="29"/>
  <c r="U57" i="29" s="1"/>
  <c r="S55" i="29"/>
  <c r="R55" i="29"/>
  <c r="Q55" i="29"/>
  <c r="P55" i="29"/>
  <c r="E55" i="29"/>
  <c r="U54" i="29"/>
  <c r="T54" i="29"/>
  <c r="S54" i="29"/>
  <c r="R54" i="29"/>
  <c r="Q54" i="29"/>
  <c r="P54" i="29"/>
  <c r="E54" i="29"/>
  <c r="S53" i="29"/>
  <c r="R53" i="29"/>
  <c r="Q53" i="29"/>
  <c r="P53" i="29"/>
  <c r="E53" i="29"/>
  <c r="S52" i="29"/>
  <c r="R52" i="29"/>
  <c r="Q52" i="29"/>
  <c r="P52" i="29"/>
  <c r="E52" i="29"/>
  <c r="U51" i="29"/>
  <c r="T51" i="29"/>
  <c r="S51" i="29"/>
  <c r="R51" i="29"/>
  <c r="Q51" i="29"/>
  <c r="P51" i="29"/>
  <c r="E51" i="29"/>
  <c r="S50" i="29"/>
  <c r="R50" i="29"/>
  <c r="Q50" i="29"/>
  <c r="P50" i="29"/>
  <c r="E50" i="29"/>
  <c r="S49" i="29"/>
  <c r="R49" i="29"/>
  <c r="Q49" i="29"/>
  <c r="P49" i="29"/>
  <c r="E49" i="29"/>
  <c r="S48" i="29"/>
  <c r="R48" i="29"/>
  <c r="Q48" i="29"/>
  <c r="P48" i="29"/>
  <c r="E48" i="29"/>
  <c r="T48" i="29" s="1"/>
  <c r="U47" i="29"/>
  <c r="T47" i="29"/>
  <c r="S47" i="29"/>
  <c r="R47" i="29"/>
  <c r="Q47" i="29"/>
  <c r="P47" i="29"/>
  <c r="E47" i="29"/>
  <c r="S46" i="29"/>
  <c r="R46" i="29"/>
  <c r="Q46" i="29"/>
  <c r="P46" i="29"/>
  <c r="T46" i="29" s="1"/>
  <c r="E46" i="29"/>
  <c r="U46" i="29" s="1"/>
  <c r="T45" i="29"/>
  <c r="S45" i="29"/>
  <c r="R45" i="29"/>
  <c r="Q45" i="29"/>
  <c r="P45" i="29"/>
  <c r="E45" i="29"/>
  <c r="U45" i="29" s="1"/>
  <c r="S42" i="29"/>
  <c r="R42" i="29"/>
  <c r="Q42" i="29"/>
  <c r="P42" i="29"/>
  <c r="E42" i="29"/>
  <c r="S41" i="29"/>
  <c r="R41" i="29"/>
  <c r="Q41" i="29"/>
  <c r="P41" i="29"/>
  <c r="E41" i="29"/>
  <c r="T41" i="29" s="1"/>
  <c r="S40" i="29"/>
  <c r="R40" i="29"/>
  <c r="Q40" i="29"/>
  <c r="P40" i="29"/>
  <c r="E40" i="29"/>
  <c r="S39" i="29"/>
  <c r="R39" i="29"/>
  <c r="Q39" i="29"/>
  <c r="P39" i="29"/>
  <c r="E39" i="29"/>
  <c r="S38" i="29"/>
  <c r="R38" i="29"/>
  <c r="Q38" i="29"/>
  <c r="P38" i="29"/>
  <c r="E38" i="29"/>
  <c r="S37" i="29"/>
  <c r="R37" i="29"/>
  <c r="Q37" i="29"/>
  <c r="P37" i="29"/>
  <c r="E37" i="29"/>
  <c r="U36" i="29"/>
  <c r="T36" i="29"/>
  <c r="S36" i="29"/>
  <c r="R36" i="29"/>
  <c r="Q36" i="29"/>
  <c r="P36" i="29"/>
  <c r="E36" i="29"/>
  <c r="S35" i="29"/>
  <c r="R35" i="29"/>
  <c r="Q35" i="29"/>
  <c r="P35" i="29"/>
  <c r="E35" i="29"/>
  <c r="T35" i="29" s="1"/>
  <c r="S34" i="29"/>
  <c r="R34" i="29"/>
  <c r="Q34" i="29"/>
  <c r="P34" i="29"/>
  <c r="E34" i="29"/>
  <c r="S33" i="29"/>
  <c r="R33" i="29"/>
  <c r="Q33" i="29"/>
  <c r="P33" i="29"/>
  <c r="E33" i="29"/>
  <c r="U32" i="29"/>
  <c r="T32" i="29"/>
  <c r="S32" i="29"/>
  <c r="R32" i="29"/>
  <c r="Q32" i="29"/>
  <c r="P32" i="29"/>
  <c r="E32" i="29"/>
  <c r="S31" i="29"/>
  <c r="R31" i="29"/>
  <c r="Q31" i="29"/>
  <c r="P31" i="29"/>
  <c r="E31" i="29"/>
  <c r="U31" i="29" s="1"/>
  <c r="S30" i="29"/>
  <c r="R30" i="29"/>
  <c r="Q30" i="29"/>
  <c r="P30" i="29"/>
  <c r="E30" i="29"/>
  <c r="S29" i="29"/>
  <c r="R29" i="29"/>
  <c r="Q29" i="29"/>
  <c r="P29" i="29"/>
  <c r="E29" i="29"/>
  <c r="R28" i="29"/>
  <c r="S27" i="29"/>
  <c r="R27" i="29"/>
  <c r="Q27" i="29"/>
  <c r="P27" i="29"/>
  <c r="E27" i="29"/>
  <c r="S26" i="29"/>
  <c r="R26" i="29"/>
  <c r="Q26" i="29"/>
  <c r="P26" i="29"/>
  <c r="E26" i="29"/>
  <c r="T25" i="29"/>
  <c r="S25" i="29"/>
  <c r="R25" i="29"/>
  <c r="Q25" i="29"/>
  <c r="P25" i="29"/>
  <c r="E25" i="29"/>
  <c r="U25" i="29" s="1"/>
  <c r="S24" i="29"/>
  <c r="R24" i="29"/>
  <c r="Q24" i="29"/>
  <c r="P24" i="29"/>
  <c r="E24" i="29"/>
  <c r="S23" i="29"/>
  <c r="R23" i="29"/>
  <c r="Q23" i="29"/>
  <c r="P23" i="29"/>
  <c r="E23" i="29"/>
  <c r="S22" i="29"/>
  <c r="R22" i="29"/>
  <c r="Q22" i="29"/>
  <c r="P22" i="29"/>
  <c r="E22" i="29"/>
  <c r="T21" i="29"/>
  <c r="S21" i="29"/>
  <c r="R21" i="29"/>
  <c r="Q21" i="29"/>
  <c r="P21" i="29"/>
  <c r="E21" i="29"/>
  <c r="U21" i="29" s="1"/>
  <c r="S20" i="29"/>
  <c r="R20" i="29"/>
  <c r="Q20" i="29"/>
  <c r="P20" i="29"/>
  <c r="E20" i="29"/>
  <c r="T20" i="29" s="1"/>
  <c r="S19" i="29"/>
  <c r="R19" i="29"/>
  <c r="Q19" i="29"/>
  <c r="P19" i="29"/>
  <c r="E19" i="29"/>
  <c r="S18" i="29"/>
  <c r="R18" i="29"/>
  <c r="Q18" i="29"/>
  <c r="P18" i="29"/>
  <c r="E18" i="29"/>
  <c r="U18" i="29" s="1"/>
  <c r="T17" i="29"/>
  <c r="S17" i="29"/>
  <c r="R17" i="29"/>
  <c r="Q17" i="29"/>
  <c r="P17" i="29"/>
  <c r="E17" i="29"/>
  <c r="U17" i="29" s="1"/>
  <c r="S16" i="29"/>
  <c r="R16" i="29"/>
  <c r="Q16" i="29"/>
  <c r="P16" i="29"/>
  <c r="E16" i="29"/>
  <c r="S15" i="29"/>
  <c r="R15" i="29"/>
  <c r="Q15" i="29"/>
  <c r="P15" i="29"/>
  <c r="E15" i="29"/>
  <c r="S14" i="29"/>
  <c r="R14" i="29"/>
  <c r="Q14" i="29"/>
  <c r="P14" i="29"/>
  <c r="E14" i="29"/>
  <c r="T14" i="29" s="1"/>
  <c r="S13" i="29"/>
  <c r="R13" i="29"/>
  <c r="Q13" i="29"/>
  <c r="P13" i="29"/>
  <c r="E13" i="29"/>
  <c r="S12" i="29"/>
  <c r="R12" i="29"/>
  <c r="Q12" i="29"/>
  <c r="P12" i="29"/>
  <c r="E12" i="29"/>
  <c r="T12" i="29" s="1"/>
  <c r="S11" i="29"/>
  <c r="R11" i="29"/>
  <c r="Q11" i="29"/>
  <c r="P11" i="29"/>
  <c r="E11" i="29"/>
  <c r="S10" i="29"/>
  <c r="R10" i="29"/>
  <c r="Q10" i="29"/>
  <c r="P10" i="29"/>
  <c r="E10" i="29"/>
  <c r="U10" i="29" s="1"/>
  <c r="S9" i="29"/>
  <c r="S64" i="28"/>
  <c r="R64" i="28"/>
  <c r="Q64" i="28"/>
  <c r="P64" i="28"/>
  <c r="E64" i="28"/>
  <c r="T64" i="28" s="1"/>
  <c r="S63" i="28"/>
  <c r="R63" i="28"/>
  <c r="Q63" i="28"/>
  <c r="P63" i="28"/>
  <c r="E63" i="28"/>
  <c r="S62" i="28"/>
  <c r="S60" i="28"/>
  <c r="R60" i="28"/>
  <c r="Q60" i="28"/>
  <c r="P60" i="28"/>
  <c r="E60" i="28"/>
  <c r="S59" i="28"/>
  <c r="R59" i="28"/>
  <c r="Q59" i="28"/>
  <c r="P59" i="28"/>
  <c r="E59" i="28"/>
  <c r="U59" i="28" s="1"/>
  <c r="S58" i="28"/>
  <c r="R58" i="28"/>
  <c r="Q58" i="28"/>
  <c r="P58" i="28"/>
  <c r="E58" i="28"/>
  <c r="U58" i="28" s="1"/>
  <c r="S57" i="28"/>
  <c r="R57" i="28"/>
  <c r="Q57" i="28"/>
  <c r="P57" i="28"/>
  <c r="E57" i="28"/>
  <c r="S55" i="28"/>
  <c r="R55" i="28"/>
  <c r="Q55" i="28"/>
  <c r="P55" i="28"/>
  <c r="E55" i="28"/>
  <c r="U54" i="28"/>
  <c r="T54" i="28"/>
  <c r="S54" i="28"/>
  <c r="R54" i="28"/>
  <c r="Q54" i="28"/>
  <c r="P54" i="28"/>
  <c r="E54" i="28"/>
  <c r="T53" i="28"/>
  <c r="S53" i="28"/>
  <c r="R53" i="28"/>
  <c r="Q53" i="28"/>
  <c r="P53" i="28"/>
  <c r="E53" i="28"/>
  <c r="U53" i="28" s="1"/>
  <c r="T52" i="28"/>
  <c r="S52" i="28"/>
  <c r="R52" i="28"/>
  <c r="Q52" i="28"/>
  <c r="P52" i="28"/>
  <c r="E52" i="28"/>
  <c r="U52" i="28" s="1"/>
  <c r="S51" i="28"/>
  <c r="R51" i="28"/>
  <c r="Q51" i="28"/>
  <c r="P51" i="28"/>
  <c r="E51" i="28"/>
  <c r="U50" i="28"/>
  <c r="T50" i="28"/>
  <c r="S50" i="28"/>
  <c r="R50" i="28"/>
  <c r="Q50" i="28"/>
  <c r="P50" i="28"/>
  <c r="E50" i="28"/>
  <c r="S49" i="28"/>
  <c r="R49" i="28"/>
  <c r="Q49" i="28"/>
  <c r="P49" i="28"/>
  <c r="E49" i="28"/>
  <c r="S48" i="28"/>
  <c r="R48" i="28"/>
  <c r="Q48" i="28"/>
  <c r="P48" i="28"/>
  <c r="E48" i="28"/>
  <c r="U48" i="28" s="1"/>
  <c r="S47" i="28"/>
  <c r="R47" i="28"/>
  <c r="Q47" i="28"/>
  <c r="P47" i="28"/>
  <c r="E47" i="28"/>
  <c r="U46" i="28"/>
  <c r="S46" i="28"/>
  <c r="R46" i="28"/>
  <c r="Q46" i="28"/>
  <c r="P46" i="28"/>
  <c r="E46" i="28"/>
  <c r="S45" i="28"/>
  <c r="R45" i="28"/>
  <c r="Q45" i="28"/>
  <c r="P45" i="28"/>
  <c r="E45" i="28"/>
  <c r="S42" i="28"/>
  <c r="R42" i="28"/>
  <c r="Q42" i="28"/>
  <c r="P42" i="28"/>
  <c r="E42" i="28"/>
  <c r="U42" i="28" s="1"/>
  <c r="S41" i="28"/>
  <c r="R41" i="28"/>
  <c r="Q41" i="28"/>
  <c r="P41" i="28"/>
  <c r="E41" i="28"/>
  <c r="S40" i="28"/>
  <c r="R40" i="28"/>
  <c r="Q40" i="28"/>
  <c r="P40" i="28"/>
  <c r="E40" i="28"/>
  <c r="S39" i="28"/>
  <c r="R39" i="28"/>
  <c r="Q39" i="28"/>
  <c r="P39" i="28"/>
  <c r="E39" i="28"/>
  <c r="T38" i="28"/>
  <c r="S38" i="28"/>
  <c r="R38" i="28"/>
  <c r="Q38" i="28"/>
  <c r="P38" i="28"/>
  <c r="E38" i="28"/>
  <c r="U38" i="28" s="1"/>
  <c r="S37" i="28"/>
  <c r="R37" i="28"/>
  <c r="Q37" i="28"/>
  <c r="P37" i="28"/>
  <c r="E37" i="28"/>
  <c r="T36" i="28"/>
  <c r="S36" i="28"/>
  <c r="R36" i="28"/>
  <c r="Q36" i="28"/>
  <c r="P36" i="28"/>
  <c r="E36" i="28"/>
  <c r="U36" i="28" s="1"/>
  <c r="S35" i="28"/>
  <c r="R35" i="28"/>
  <c r="Q35" i="28"/>
  <c r="P35" i="28"/>
  <c r="E35" i="28"/>
  <c r="U35" i="28" s="1"/>
  <c r="T34" i="28"/>
  <c r="S34" i="28"/>
  <c r="R34" i="28"/>
  <c r="Q34" i="28"/>
  <c r="P34" i="28"/>
  <c r="E34" i="28"/>
  <c r="U34" i="28" s="1"/>
  <c r="S33" i="28"/>
  <c r="R33" i="28"/>
  <c r="Q33" i="28"/>
  <c r="P33" i="28"/>
  <c r="E33" i="28"/>
  <c r="U32" i="28"/>
  <c r="T32" i="28"/>
  <c r="S32" i="28"/>
  <c r="R32" i="28"/>
  <c r="Q32" i="28"/>
  <c r="P32" i="28"/>
  <c r="E32" i="28"/>
  <c r="S31" i="28"/>
  <c r="R31" i="28"/>
  <c r="Q31" i="28"/>
  <c r="P31" i="28"/>
  <c r="E31" i="28"/>
  <c r="U31" i="28" s="1"/>
  <c r="T30" i="28"/>
  <c r="S30" i="28"/>
  <c r="R30" i="28"/>
  <c r="Q30" i="28"/>
  <c r="P30" i="28"/>
  <c r="E30" i="28"/>
  <c r="U30" i="28" s="1"/>
  <c r="S29" i="28"/>
  <c r="R29" i="28"/>
  <c r="Q29" i="28"/>
  <c r="P29" i="28"/>
  <c r="E29" i="28"/>
  <c r="S28" i="28"/>
  <c r="U27" i="28"/>
  <c r="T27" i="28"/>
  <c r="S27" i="28"/>
  <c r="R27" i="28"/>
  <c r="Q27" i="28"/>
  <c r="P27" i="28"/>
  <c r="E27" i="28"/>
  <c r="U26" i="28"/>
  <c r="T26" i="28"/>
  <c r="S26" i="28"/>
  <c r="R26" i="28"/>
  <c r="Q26" i="28"/>
  <c r="P26" i="28"/>
  <c r="E26" i="28"/>
  <c r="S25" i="28"/>
  <c r="R25" i="28"/>
  <c r="Q25" i="28"/>
  <c r="P25" i="28"/>
  <c r="E25" i="28"/>
  <c r="U25" i="28" s="1"/>
  <c r="S24" i="28"/>
  <c r="R24" i="28"/>
  <c r="Q24" i="28"/>
  <c r="P24" i="28"/>
  <c r="E24" i="28"/>
  <c r="S23" i="28"/>
  <c r="R23" i="28"/>
  <c r="Q23" i="28"/>
  <c r="P23" i="28"/>
  <c r="E23" i="28"/>
  <c r="U22" i="28"/>
  <c r="T22" i="28"/>
  <c r="S22" i="28"/>
  <c r="R22" i="28"/>
  <c r="Q22" i="28"/>
  <c r="P22" i="28"/>
  <c r="E22" i="28"/>
  <c r="S21" i="28"/>
  <c r="R21" i="28"/>
  <c r="Q21" i="28"/>
  <c r="P21" i="28"/>
  <c r="E21" i="28"/>
  <c r="S20" i="28"/>
  <c r="R20" i="28"/>
  <c r="Q20" i="28"/>
  <c r="P20" i="28"/>
  <c r="E20" i="28"/>
  <c r="S19" i="28"/>
  <c r="R19" i="28"/>
  <c r="Q19" i="28"/>
  <c r="P19" i="28"/>
  <c r="E19" i="28"/>
  <c r="T19" i="28" s="1"/>
  <c r="S18" i="28"/>
  <c r="R18" i="28"/>
  <c r="Q18" i="28"/>
  <c r="P18" i="28"/>
  <c r="E18" i="28"/>
  <c r="U18" i="28" s="1"/>
  <c r="S17" i="28"/>
  <c r="R17" i="28"/>
  <c r="Q17" i="28"/>
  <c r="P17" i="28"/>
  <c r="E17" i="28"/>
  <c r="U17" i="28" s="1"/>
  <c r="S16" i="28"/>
  <c r="R16" i="28"/>
  <c r="Q16" i="28"/>
  <c r="P16" i="28"/>
  <c r="E16" i="28"/>
  <c r="S15" i="28"/>
  <c r="R15" i="28"/>
  <c r="Q15" i="28"/>
  <c r="P15" i="28"/>
  <c r="E15" i="28"/>
  <c r="S14" i="28"/>
  <c r="R14" i="28"/>
  <c r="Q14" i="28"/>
  <c r="P14" i="28"/>
  <c r="E14" i="28"/>
  <c r="S13" i="28"/>
  <c r="R13" i="28"/>
  <c r="Q13" i="28"/>
  <c r="P13" i="28"/>
  <c r="E13" i="28"/>
  <c r="U13" i="28" s="1"/>
  <c r="S12" i="28"/>
  <c r="R12" i="28"/>
  <c r="Q12" i="28"/>
  <c r="P12" i="28"/>
  <c r="E12" i="28"/>
  <c r="S11" i="28"/>
  <c r="R11" i="28"/>
  <c r="Q11" i="28"/>
  <c r="P11" i="28"/>
  <c r="E11" i="28"/>
  <c r="S10" i="28"/>
  <c r="R10" i="28"/>
  <c r="Q10" i="28"/>
  <c r="P10" i="28"/>
  <c r="E10" i="28"/>
  <c r="T10" i="28" s="1"/>
  <c r="R9" i="28"/>
  <c r="S64" i="27"/>
  <c r="R64" i="27"/>
  <c r="Q64" i="27"/>
  <c r="P64" i="27"/>
  <c r="E64" i="27"/>
  <c r="S63" i="27"/>
  <c r="R63" i="27"/>
  <c r="Q63" i="27"/>
  <c r="P63" i="27"/>
  <c r="P62" i="27" s="1"/>
  <c r="E63" i="27"/>
  <c r="S60" i="27"/>
  <c r="R60" i="27"/>
  <c r="Q60" i="27"/>
  <c r="P60" i="27"/>
  <c r="E60" i="27"/>
  <c r="T60" i="27" s="1"/>
  <c r="S59" i="27"/>
  <c r="R59" i="27"/>
  <c r="Q59" i="27"/>
  <c r="P59" i="27"/>
  <c r="E59" i="27"/>
  <c r="S58" i="27"/>
  <c r="R58" i="27"/>
  <c r="Q58" i="27"/>
  <c r="P58" i="27"/>
  <c r="E58" i="27"/>
  <c r="U58" i="27" s="1"/>
  <c r="S57" i="27"/>
  <c r="R57" i="27"/>
  <c r="Q57" i="27"/>
  <c r="P57" i="27"/>
  <c r="E57" i="27"/>
  <c r="T57" i="27" s="1"/>
  <c r="S55" i="27"/>
  <c r="R55" i="27"/>
  <c r="Q55" i="27"/>
  <c r="P55" i="27"/>
  <c r="E55" i="27"/>
  <c r="S54" i="27"/>
  <c r="R54" i="27"/>
  <c r="Q54" i="27"/>
  <c r="P54" i="27"/>
  <c r="E54" i="27"/>
  <c r="T53" i="27"/>
  <c r="S53" i="27"/>
  <c r="R53" i="27"/>
  <c r="Q53" i="27"/>
  <c r="P53" i="27"/>
  <c r="E53" i="27"/>
  <c r="U53" i="27" s="1"/>
  <c r="S52" i="27"/>
  <c r="R52" i="27"/>
  <c r="Q52" i="27"/>
  <c r="P52" i="27"/>
  <c r="E52" i="27"/>
  <c r="U51" i="27"/>
  <c r="T51" i="27"/>
  <c r="S51" i="27"/>
  <c r="R51" i="27"/>
  <c r="Q51" i="27"/>
  <c r="P51" i="27"/>
  <c r="E51" i="27"/>
  <c r="S50" i="27"/>
  <c r="R50" i="27"/>
  <c r="Q50" i="27"/>
  <c r="P50" i="27"/>
  <c r="E50" i="27"/>
  <c r="U50" i="27" s="1"/>
  <c r="S49" i="27"/>
  <c r="R49" i="27"/>
  <c r="Q49" i="27"/>
  <c r="P49" i="27"/>
  <c r="E49" i="27"/>
  <c r="S48" i="27"/>
  <c r="R48" i="27"/>
  <c r="Q48" i="27"/>
  <c r="P48" i="27"/>
  <c r="E48" i="27"/>
  <c r="T48" i="27" s="1"/>
  <c r="U47" i="27"/>
  <c r="T47" i="27"/>
  <c r="S47" i="27"/>
  <c r="R47" i="27"/>
  <c r="Q47" i="27"/>
  <c r="P47" i="27"/>
  <c r="E47" i="27"/>
  <c r="U46" i="27"/>
  <c r="T46" i="27"/>
  <c r="S46" i="27"/>
  <c r="R46" i="27"/>
  <c r="Q46" i="27"/>
  <c r="P46" i="27"/>
  <c r="E46" i="27"/>
  <c r="S45" i="27"/>
  <c r="R45" i="27"/>
  <c r="Q45" i="27"/>
  <c r="P45" i="27"/>
  <c r="E45" i="27"/>
  <c r="T45" i="27" s="1"/>
  <c r="S44" i="27"/>
  <c r="R44" i="27"/>
  <c r="T42" i="27"/>
  <c r="S42" i="27"/>
  <c r="R42" i="27"/>
  <c r="Q42" i="27"/>
  <c r="P42" i="27"/>
  <c r="E42" i="27"/>
  <c r="U42" i="27" s="1"/>
  <c r="S41" i="27"/>
  <c r="R41" i="27"/>
  <c r="Q41" i="27"/>
  <c r="P41" i="27"/>
  <c r="E41" i="27"/>
  <c r="T40" i="27"/>
  <c r="S40" i="27"/>
  <c r="R40" i="27"/>
  <c r="Q40" i="27"/>
  <c r="P40" i="27"/>
  <c r="E40" i="27"/>
  <c r="U40" i="27" s="1"/>
  <c r="S39" i="27"/>
  <c r="R39" i="27"/>
  <c r="Q39" i="27"/>
  <c r="P39" i="27"/>
  <c r="E39" i="27"/>
  <c r="S38" i="27"/>
  <c r="R38" i="27"/>
  <c r="Q38" i="27"/>
  <c r="P38" i="27"/>
  <c r="E38" i="27"/>
  <c r="S37" i="27"/>
  <c r="R37" i="27"/>
  <c r="Q37" i="27"/>
  <c r="P37" i="27"/>
  <c r="E37" i="27"/>
  <c r="U37" i="27" s="1"/>
  <c r="S36" i="27"/>
  <c r="R36" i="27"/>
  <c r="Q36" i="27"/>
  <c r="P36" i="27"/>
  <c r="E36" i="27"/>
  <c r="U36" i="27" s="1"/>
  <c r="S35" i="27"/>
  <c r="R35" i="27"/>
  <c r="Q35" i="27"/>
  <c r="P35" i="27"/>
  <c r="E35" i="27"/>
  <c r="S34" i="27"/>
  <c r="R34" i="27"/>
  <c r="Q34" i="27"/>
  <c r="P34" i="27"/>
  <c r="E34" i="27"/>
  <c r="S33" i="27"/>
  <c r="R33" i="27"/>
  <c r="Q33" i="27"/>
  <c r="P33" i="27"/>
  <c r="E33" i="27"/>
  <c r="U33" i="27" s="1"/>
  <c r="S32" i="27"/>
  <c r="R32" i="27"/>
  <c r="Q32" i="27"/>
  <c r="P32" i="27"/>
  <c r="E32" i="27"/>
  <c r="U32" i="27" s="1"/>
  <c r="S31" i="27"/>
  <c r="R31" i="27"/>
  <c r="Q31" i="27"/>
  <c r="P31" i="27"/>
  <c r="E31" i="27"/>
  <c r="S30" i="27"/>
  <c r="R30" i="27"/>
  <c r="Q30" i="27"/>
  <c r="P30" i="27"/>
  <c r="E30" i="27"/>
  <c r="S29" i="27"/>
  <c r="R29" i="27"/>
  <c r="Q29" i="27"/>
  <c r="P29" i="27"/>
  <c r="E29" i="27"/>
  <c r="T29" i="27" s="1"/>
  <c r="S27" i="27"/>
  <c r="R27" i="27"/>
  <c r="Q27" i="27"/>
  <c r="P27" i="27"/>
  <c r="E27" i="27"/>
  <c r="S26" i="27"/>
  <c r="R26" i="27"/>
  <c r="Q26" i="27"/>
  <c r="P26" i="27"/>
  <c r="E26" i="27"/>
  <c r="S25" i="27"/>
  <c r="R25" i="27"/>
  <c r="Q25" i="27"/>
  <c r="P25" i="27"/>
  <c r="E25" i="27"/>
  <c r="S24" i="27"/>
  <c r="R24" i="27"/>
  <c r="Q24" i="27"/>
  <c r="P24" i="27"/>
  <c r="E24" i="27"/>
  <c r="T24" i="27" s="1"/>
  <c r="T23" i="27"/>
  <c r="S23" i="27"/>
  <c r="R23" i="27"/>
  <c r="Q23" i="27"/>
  <c r="P23" i="27"/>
  <c r="E23" i="27"/>
  <c r="U23" i="27" s="1"/>
  <c r="U22" i="27"/>
  <c r="S22" i="27"/>
  <c r="R22" i="27"/>
  <c r="Q22" i="27"/>
  <c r="P22" i="27"/>
  <c r="E22" i="27"/>
  <c r="T22" i="27" s="1"/>
  <c r="S21" i="27"/>
  <c r="R21" i="27"/>
  <c r="Q21" i="27"/>
  <c r="P21" i="27"/>
  <c r="E21" i="27"/>
  <c r="T20" i="27"/>
  <c r="S20" i="27"/>
  <c r="R20" i="27"/>
  <c r="Q20" i="27"/>
  <c r="U20" i="27" s="1"/>
  <c r="P20" i="27"/>
  <c r="E20" i="27"/>
  <c r="S19" i="27"/>
  <c r="R19" i="27"/>
  <c r="Q19" i="27"/>
  <c r="P19" i="27"/>
  <c r="E19" i="27"/>
  <c r="U19" i="27" s="1"/>
  <c r="S18" i="27"/>
  <c r="R18" i="27"/>
  <c r="Q18" i="27"/>
  <c r="P18" i="27"/>
  <c r="E18" i="27"/>
  <c r="S17" i="27"/>
  <c r="R17" i="27"/>
  <c r="Q17" i="27"/>
  <c r="P17" i="27"/>
  <c r="E17" i="27"/>
  <c r="S16" i="27"/>
  <c r="R16" i="27"/>
  <c r="Q16" i="27"/>
  <c r="P16" i="27"/>
  <c r="E16" i="27"/>
  <c r="T16" i="27" s="1"/>
  <c r="S15" i="27"/>
  <c r="R15" i="27"/>
  <c r="Q15" i="27"/>
  <c r="P15" i="27"/>
  <c r="E15" i="27"/>
  <c r="U15" i="27" s="1"/>
  <c r="S14" i="27"/>
  <c r="R14" i="27"/>
  <c r="Q14" i="27"/>
  <c r="P14" i="27"/>
  <c r="E14" i="27"/>
  <c r="T14" i="27" s="1"/>
  <c r="S13" i="27"/>
  <c r="R13" i="27"/>
  <c r="Q13" i="27"/>
  <c r="U13" i="27" s="1"/>
  <c r="P13" i="27"/>
  <c r="E13" i="27"/>
  <c r="T13" i="27" s="1"/>
  <c r="S12" i="27"/>
  <c r="R12" i="27"/>
  <c r="Q12" i="27"/>
  <c r="P12" i="27"/>
  <c r="E12" i="27"/>
  <c r="U12" i="27" s="1"/>
  <c r="S11" i="27"/>
  <c r="R11" i="27"/>
  <c r="Q11" i="27"/>
  <c r="P11" i="27"/>
  <c r="E11" i="27"/>
  <c r="U11" i="27" s="1"/>
  <c r="S10" i="27"/>
  <c r="R10" i="27"/>
  <c r="Q10" i="27"/>
  <c r="P10" i="27"/>
  <c r="E10" i="27"/>
  <c r="R9" i="27"/>
  <c r="T64" i="26"/>
  <c r="S64" i="26"/>
  <c r="R64" i="26"/>
  <c r="Q64" i="26"/>
  <c r="P64" i="26"/>
  <c r="E64" i="26"/>
  <c r="U64" i="26" s="1"/>
  <c r="T63" i="26"/>
  <c r="S63" i="26"/>
  <c r="R63" i="26"/>
  <c r="Q63" i="26"/>
  <c r="P63" i="26"/>
  <c r="E63" i="26"/>
  <c r="S60" i="26"/>
  <c r="R60" i="26"/>
  <c r="Q60" i="26"/>
  <c r="P60" i="26"/>
  <c r="E60" i="26"/>
  <c r="U60" i="26" s="1"/>
  <c r="S59" i="26"/>
  <c r="R59" i="26"/>
  <c r="Q59" i="26"/>
  <c r="P59" i="26"/>
  <c r="E59" i="26"/>
  <c r="U59" i="26" s="1"/>
  <c r="S58" i="26"/>
  <c r="R58" i="26"/>
  <c r="Q58" i="26"/>
  <c r="P58" i="26"/>
  <c r="E58" i="26"/>
  <c r="S57" i="26"/>
  <c r="R57" i="26"/>
  <c r="Q57" i="26"/>
  <c r="P57" i="26"/>
  <c r="E57" i="26"/>
  <c r="T57" i="26" s="1"/>
  <c r="S56" i="26"/>
  <c r="S55" i="26"/>
  <c r="R55" i="26"/>
  <c r="Q55" i="26"/>
  <c r="P55" i="26"/>
  <c r="E55" i="26"/>
  <c r="S54" i="26"/>
  <c r="R54" i="26"/>
  <c r="Q54" i="26"/>
  <c r="P54" i="26"/>
  <c r="E54" i="26"/>
  <c r="T54" i="26" s="1"/>
  <c r="U53" i="26"/>
  <c r="T53" i="26"/>
  <c r="S53" i="26"/>
  <c r="R53" i="26"/>
  <c r="Q53" i="26"/>
  <c r="P53" i="26"/>
  <c r="E53" i="26"/>
  <c r="U52" i="26"/>
  <c r="S52" i="26"/>
  <c r="R52" i="26"/>
  <c r="Q52" i="26"/>
  <c r="P52" i="26"/>
  <c r="E52" i="26"/>
  <c r="T52" i="26" s="1"/>
  <c r="S51" i="26"/>
  <c r="R51" i="26"/>
  <c r="Q51" i="26"/>
  <c r="P51" i="26"/>
  <c r="E51" i="26"/>
  <c r="U51" i="26" s="1"/>
  <c r="S50" i="26"/>
  <c r="R50" i="26"/>
  <c r="Q50" i="26"/>
  <c r="P50" i="26"/>
  <c r="E50" i="26"/>
  <c r="S49" i="26"/>
  <c r="R49" i="26"/>
  <c r="Q49" i="26"/>
  <c r="P49" i="26"/>
  <c r="E49" i="26"/>
  <c r="U49" i="26" s="1"/>
  <c r="S48" i="26"/>
  <c r="R48" i="26"/>
  <c r="Q48" i="26"/>
  <c r="P48" i="26"/>
  <c r="E48" i="26"/>
  <c r="U48" i="26" s="1"/>
  <c r="S47" i="26"/>
  <c r="R47" i="26"/>
  <c r="Q47" i="26"/>
  <c r="P47" i="26"/>
  <c r="E47" i="26"/>
  <c r="S46" i="26"/>
  <c r="R46" i="26"/>
  <c r="Q46" i="26"/>
  <c r="P46" i="26"/>
  <c r="E46" i="26"/>
  <c r="S45" i="26"/>
  <c r="R45" i="26"/>
  <c r="Q45" i="26"/>
  <c r="P45" i="26"/>
  <c r="E45" i="26"/>
  <c r="U45" i="26" s="1"/>
  <c r="S44" i="26"/>
  <c r="R44" i="26"/>
  <c r="S43" i="26"/>
  <c r="S42" i="26"/>
  <c r="R42" i="26"/>
  <c r="Q42" i="26"/>
  <c r="P42" i="26"/>
  <c r="E42" i="26"/>
  <c r="S41" i="26"/>
  <c r="R41" i="26"/>
  <c r="Q41" i="26"/>
  <c r="P41" i="26"/>
  <c r="E41" i="26"/>
  <c r="T41" i="26" s="1"/>
  <c r="S40" i="26"/>
  <c r="R40" i="26"/>
  <c r="Q40" i="26"/>
  <c r="P40" i="26"/>
  <c r="E40" i="26"/>
  <c r="S39" i="26"/>
  <c r="R39" i="26"/>
  <c r="Q39" i="26"/>
  <c r="P39" i="26"/>
  <c r="E39" i="26"/>
  <c r="U38" i="26"/>
  <c r="S38" i="26"/>
  <c r="R38" i="26"/>
  <c r="Q38" i="26"/>
  <c r="P38" i="26"/>
  <c r="E38" i="26"/>
  <c r="T38" i="26" s="1"/>
  <c r="S37" i="26"/>
  <c r="R37" i="26"/>
  <c r="Q37" i="26"/>
  <c r="P37" i="26"/>
  <c r="E37" i="26"/>
  <c r="U37" i="26" s="1"/>
  <c r="S36" i="26"/>
  <c r="R36" i="26"/>
  <c r="Q36" i="26"/>
  <c r="U36" i="26" s="1"/>
  <c r="P36" i="26"/>
  <c r="T36" i="26" s="1"/>
  <c r="E36" i="26"/>
  <c r="S35" i="26"/>
  <c r="R35" i="26"/>
  <c r="Q35" i="26"/>
  <c r="P35" i="26"/>
  <c r="E35" i="26"/>
  <c r="U35" i="26" s="1"/>
  <c r="T34" i="26"/>
  <c r="S34" i="26"/>
  <c r="R34" i="26"/>
  <c r="Q34" i="26"/>
  <c r="P34" i="26"/>
  <c r="E34" i="26"/>
  <c r="U34" i="26" s="1"/>
  <c r="S33" i="26"/>
  <c r="R33" i="26"/>
  <c r="Q33" i="26"/>
  <c r="P33" i="26"/>
  <c r="E33" i="26"/>
  <c r="U33" i="26" s="1"/>
  <c r="S32" i="26"/>
  <c r="R32" i="26"/>
  <c r="Q32" i="26"/>
  <c r="P32" i="26"/>
  <c r="E32" i="26"/>
  <c r="U32" i="26" s="1"/>
  <c r="S31" i="26"/>
  <c r="R31" i="26"/>
  <c r="Q31" i="26"/>
  <c r="P31" i="26"/>
  <c r="E31" i="26"/>
  <c r="U31" i="26" s="1"/>
  <c r="S30" i="26"/>
  <c r="R30" i="26"/>
  <c r="Q30" i="26"/>
  <c r="P30" i="26"/>
  <c r="E30" i="26"/>
  <c r="U30" i="26" s="1"/>
  <c r="S29" i="26"/>
  <c r="R29" i="26"/>
  <c r="Q29" i="26"/>
  <c r="P29" i="26"/>
  <c r="E29" i="26"/>
  <c r="S27" i="26"/>
  <c r="R27" i="26"/>
  <c r="Q27" i="26"/>
  <c r="P27" i="26"/>
  <c r="E27" i="26"/>
  <c r="U27" i="26" s="1"/>
  <c r="S26" i="26"/>
  <c r="R26" i="26"/>
  <c r="Q26" i="26"/>
  <c r="P26" i="26"/>
  <c r="E26" i="26"/>
  <c r="S25" i="26"/>
  <c r="R25" i="26"/>
  <c r="Q25" i="26"/>
  <c r="P25" i="26"/>
  <c r="E25" i="26"/>
  <c r="U25" i="26" s="1"/>
  <c r="S24" i="26"/>
  <c r="R24" i="26"/>
  <c r="Q24" i="26"/>
  <c r="P24" i="26"/>
  <c r="E24" i="26"/>
  <c r="S23" i="26"/>
  <c r="R23" i="26"/>
  <c r="Q23" i="26"/>
  <c r="P23" i="26"/>
  <c r="E23" i="26"/>
  <c r="T22" i="26"/>
  <c r="S22" i="26"/>
  <c r="R22" i="26"/>
  <c r="Q22" i="26"/>
  <c r="P22" i="26"/>
  <c r="E22" i="26"/>
  <c r="U22" i="26" s="1"/>
  <c r="S21" i="26"/>
  <c r="R21" i="26"/>
  <c r="Q21" i="26"/>
  <c r="P21" i="26"/>
  <c r="E21" i="26"/>
  <c r="S20" i="26"/>
  <c r="R20" i="26"/>
  <c r="Q20" i="26"/>
  <c r="P20" i="26"/>
  <c r="E20" i="26"/>
  <c r="S19" i="26"/>
  <c r="R19" i="26"/>
  <c r="Q19" i="26"/>
  <c r="P19" i="26"/>
  <c r="E19" i="26"/>
  <c r="U19" i="26" s="1"/>
  <c r="U18" i="26"/>
  <c r="T18" i="26"/>
  <c r="S18" i="26"/>
  <c r="R18" i="26"/>
  <c r="Q18" i="26"/>
  <c r="P18" i="26"/>
  <c r="E18" i="26"/>
  <c r="S17" i="26"/>
  <c r="R17" i="26"/>
  <c r="Q17" i="26"/>
  <c r="P17" i="26"/>
  <c r="E17" i="26"/>
  <c r="S16" i="26"/>
  <c r="R16" i="26"/>
  <c r="Q16" i="26"/>
  <c r="P16" i="26"/>
  <c r="E16" i="26"/>
  <c r="S15" i="26"/>
  <c r="R15" i="26"/>
  <c r="Q15" i="26"/>
  <c r="P15" i="26"/>
  <c r="E15" i="26"/>
  <c r="U14" i="26"/>
  <c r="T14" i="26"/>
  <c r="S14" i="26"/>
  <c r="R14" i="26"/>
  <c r="Q14" i="26"/>
  <c r="P14" i="26"/>
  <c r="E14" i="26"/>
  <c r="S13" i="26"/>
  <c r="R13" i="26"/>
  <c r="Q13" i="26"/>
  <c r="P13" i="26"/>
  <c r="E13" i="26"/>
  <c r="U13" i="26" s="1"/>
  <c r="U12" i="26"/>
  <c r="S12" i="26"/>
  <c r="R12" i="26"/>
  <c r="Q12" i="26"/>
  <c r="P12" i="26"/>
  <c r="E12" i="26"/>
  <c r="T12" i="26" s="1"/>
  <c r="S11" i="26"/>
  <c r="R11" i="26"/>
  <c r="Q11" i="26"/>
  <c r="P11" i="26"/>
  <c r="E11" i="26"/>
  <c r="T10" i="26"/>
  <c r="S10" i="26"/>
  <c r="R10" i="26"/>
  <c r="Q10" i="26"/>
  <c r="P10" i="26"/>
  <c r="E10" i="26"/>
  <c r="S64" i="25"/>
  <c r="R64" i="25"/>
  <c r="Q64" i="25"/>
  <c r="P64" i="25"/>
  <c r="E64" i="25"/>
  <c r="T64" i="25" s="1"/>
  <c r="S63" i="25"/>
  <c r="R63" i="25"/>
  <c r="Q63" i="25"/>
  <c r="P63" i="25"/>
  <c r="E63" i="25"/>
  <c r="U63" i="25" s="1"/>
  <c r="S60" i="25"/>
  <c r="R60" i="25"/>
  <c r="Q60" i="25"/>
  <c r="P60" i="25"/>
  <c r="E60" i="25"/>
  <c r="U60" i="25" s="1"/>
  <c r="U59" i="25"/>
  <c r="S59" i="25"/>
  <c r="R59" i="25"/>
  <c r="Q59" i="25"/>
  <c r="P59" i="25"/>
  <c r="E59" i="25"/>
  <c r="T59" i="25" s="1"/>
  <c r="S58" i="25"/>
  <c r="R58" i="25"/>
  <c r="Q58" i="25"/>
  <c r="P58" i="25"/>
  <c r="E58" i="25"/>
  <c r="S57" i="25"/>
  <c r="R57" i="25"/>
  <c r="Q57" i="25"/>
  <c r="P57" i="25"/>
  <c r="E57" i="25"/>
  <c r="U55" i="25"/>
  <c r="T55" i="25"/>
  <c r="S55" i="25"/>
  <c r="R55" i="25"/>
  <c r="Q55" i="25"/>
  <c r="P55" i="25"/>
  <c r="E55" i="25"/>
  <c r="S54" i="25"/>
  <c r="R54" i="25"/>
  <c r="Q54" i="25"/>
  <c r="P54" i="25"/>
  <c r="E54" i="25"/>
  <c r="S53" i="25"/>
  <c r="R53" i="25"/>
  <c r="Q53" i="25"/>
  <c r="P53" i="25"/>
  <c r="E53" i="25"/>
  <c r="U53" i="25" s="1"/>
  <c r="S52" i="25"/>
  <c r="R52" i="25"/>
  <c r="Q52" i="25"/>
  <c r="P52" i="25"/>
  <c r="E52" i="25"/>
  <c r="T52" i="25" s="1"/>
  <c r="U51" i="25"/>
  <c r="T51" i="25"/>
  <c r="S51" i="25"/>
  <c r="R51" i="25"/>
  <c r="Q51" i="25"/>
  <c r="P51" i="25"/>
  <c r="E51" i="25"/>
  <c r="S50" i="25"/>
  <c r="R50" i="25"/>
  <c r="Q50" i="25"/>
  <c r="P50" i="25"/>
  <c r="E50" i="25"/>
  <c r="T49" i="25"/>
  <c r="S49" i="25"/>
  <c r="R49" i="25"/>
  <c r="Q49" i="25"/>
  <c r="P49" i="25"/>
  <c r="E49" i="25"/>
  <c r="U49" i="25" s="1"/>
  <c r="S48" i="25"/>
  <c r="R48" i="25"/>
  <c r="Q48" i="25"/>
  <c r="P48" i="25"/>
  <c r="E48" i="25"/>
  <c r="T47" i="25"/>
  <c r="S47" i="25"/>
  <c r="R47" i="25"/>
  <c r="Q47" i="25"/>
  <c r="P47" i="25"/>
  <c r="E47" i="25"/>
  <c r="S46" i="25"/>
  <c r="R46" i="25"/>
  <c r="Q46" i="25"/>
  <c r="P46" i="25"/>
  <c r="E46" i="25"/>
  <c r="S45" i="25"/>
  <c r="R45" i="25"/>
  <c r="Q45" i="25"/>
  <c r="P45" i="25"/>
  <c r="E45" i="25"/>
  <c r="T45" i="25" s="1"/>
  <c r="R44" i="25"/>
  <c r="S42" i="25"/>
  <c r="R42" i="25"/>
  <c r="Q42" i="25"/>
  <c r="P42" i="25"/>
  <c r="E42" i="25"/>
  <c r="T42" i="25" s="1"/>
  <c r="S41" i="25"/>
  <c r="R41" i="25"/>
  <c r="Q41" i="25"/>
  <c r="P41" i="25"/>
  <c r="E41" i="25"/>
  <c r="S40" i="25"/>
  <c r="R40" i="25"/>
  <c r="Q40" i="25"/>
  <c r="P40" i="25"/>
  <c r="E40" i="25"/>
  <c r="S39" i="25"/>
  <c r="R39" i="25"/>
  <c r="Q39" i="25"/>
  <c r="P39" i="25"/>
  <c r="E39" i="25"/>
  <c r="T38" i="25"/>
  <c r="S38" i="25"/>
  <c r="R38" i="25"/>
  <c r="Q38" i="25"/>
  <c r="P38" i="25"/>
  <c r="E38" i="25"/>
  <c r="U38" i="25" s="1"/>
  <c r="U37" i="25"/>
  <c r="S37" i="25"/>
  <c r="R37" i="25"/>
  <c r="Q37" i="25"/>
  <c r="P37" i="25"/>
  <c r="E37" i="25"/>
  <c r="T37" i="25" s="1"/>
  <c r="S36" i="25"/>
  <c r="R36" i="25"/>
  <c r="Q36" i="25"/>
  <c r="P36" i="25"/>
  <c r="E36" i="25"/>
  <c r="U35" i="25"/>
  <c r="T35" i="25"/>
  <c r="S35" i="25"/>
  <c r="R35" i="25"/>
  <c r="Q35" i="25"/>
  <c r="P35" i="25"/>
  <c r="E35" i="25"/>
  <c r="S34" i="25"/>
  <c r="R34" i="25"/>
  <c r="Q34" i="25"/>
  <c r="P34" i="25"/>
  <c r="E34" i="25"/>
  <c r="U34" i="25" s="1"/>
  <c r="S33" i="25"/>
  <c r="R33" i="25"/>
  <c r="Q33" i="25"/>
  <c r="P33" i="25"/>
  <c r="E33" i="25"/>
  <c r="U32" i="25"/>
  <c r="T32" i="25"/>
  <c r="S32" i="25"/>
  <c r="R32" i="25"/>
  <c r="Q32" i="25"/>
  <c r="P32" i="25"/>
  <c r="E32" i="25"/>
  <c r="S31" i="25"/>
  <c r="R31" i="25"/>
  <c r="Q31" i="25"/>
  <c r="U31" i="25" s="1"/>
  <c r="P31" i="25"/>
  <c r="E31" i="25"/>
  <c r="S30" i="25"/>
  <c r="R30" i="25"/>
  <c r="Q30" i="25"/>
  <c r="P30" i="25"/>
  <c r="E30" i="25"/>
  <c r="S29" i="25"/>
  <c r="R29" i="25"/>
  <c r="Q29" i="25"/>
  <c r="P29" i="25"/>
  <c r="E29" i="25"/>
  <c r="U29" i="25" s="1"/>
  <c r="S28" i="25"/>
  <c r="U27" i="25"/>
  <c r="T27" i="25"/>
  <c r="S27" i="25"/>
  <c r="R27" i="25"/>
  <c r="Q27" i="25"/>
  <c r="P27" i="25"/>
  <c r="E27" i="25"/>
  <c r="T26" i="25"/>
  <c r="S26" i="25"/>
  <c r="R26" i="25"/>
  <c r="Q26" i="25"/>
  <c r="P26" i="25"/>
  <c r="E26" i="25"/>
  <c r="U26" i="25" s="1"/>
  <c r="T25" i="25"/>
  <c r="S25" i="25"/>
  <c r="R25" i="25"/>
  <c r="Q25" i="25"/>
  <c r="P25" i="25"/>
  <c r="E25" i="25"/>
  <c r="S24" i="25"/>
  <c r="R24" i="25"/>
  <c r="Q24" i="25"/>
  <c r="P24" i="25"/>
  <c r="E24" i="25"/>
  <c r="S23" i="25"/>
  <c r="R23" i="25"/>
  <c r="Q23" i="25"/>
  <c r="P23" i="25"/>
  <c r="E23" i="25"/>
  <c r="U23" i="25" s="1"/>
  <c r="T22" i="25"/>
  <c r="S22" i="25"/>
  <c r="R22" i="25"/>
  <c r="Q22" i="25"/>
  <c r="P22" i="25"/>
  <c r="E22" i="25"/>
  <c r="U22" i="25" s="1"/>
  <c r="S21" i="25"/>
  <c r="R21" i="25"/>
  <c r="Q21" i="25"/>
  <c r="P21" i="25"/>
  <c r="E21" i="25"/>
  <c r="S20" i="25"/>
  <c r="R20" i="25"/>
  <c r="Q20" i="25"/>
  <c r="P20" i="25"/>
  <c r="E20" i="25"/>
  <c r="U19" i="25"/>
  <c r="S19" i="25"/>
  <c r="R19" i="25"/>
  <c r="Q19" i="25"/>
  <c r="P19" i="25"/>
  <c r="E19" i="25"/>
  <c r="T19" i="25" s="1"/>
  <c r="S18" i="25"/>
  <c r="R18" i="25"/>
  <c r="Q18" i="25"/>
  <c r="P18" i="25"/>
  <c r="E18" i="25"/>
  <c r="U18" i="25" s="1"/>
  <c r="S17" i="25"/>
  <c r="R17" i="25"/>
  <c r="Q17" i="25"/>
  <c r="P17" i="25"/>
  <c r="E17" i="25"/>
  <c r="U17" i="25" s="1"/>
  <c r="S16" i="25"/>
  <c r="R16" i="25"/>
  <c r="Q16" i="25"/>
  <c r="P16" i="25"/>
  <c r="E16" i="25"/>
  <c r="S15" i="25"/>
  <c r="R15" i="25"/>
  <c r="Q15" i="25"/>
  <c r="P15" i="25"/>
  <c r="E15" i="25"/>
  <c r="U15" i="25" s="1"/>
  <c r="S14" i="25"/>
  <c r="R14" i="25"/>
  <c r="Q14" i="25"/>
  <c r="P14" i="25"/>
  <c r="E14" i="25"/>
  <c r="S13" i="25"/>
  <c r="R13" i="25"/>
  <c r="Q13" i="25"/>
  <c r="P13" i="25"/>
  <c r="E13" i="25"/>
  <c r="S12" i="25"/>
  <c r="R12" i="25"/>
  <c r="Q12" i="25"/>
  <c r="P12" i="25"/>
  <c r="E12" i="25"/>
  <c r="S11" i="25"/>
  <c r="R11" i="25"/>
  <c r="Q11" i="25"/>
  <c r="P11" i="25"/>
  <c r="E11" i="25"/>
  <c r="T11" i="25" s="1"/>
  <c r="S10" i="25"/>
  <c r="R10" i="25"/>
  <c r="Q10" i="25"/>
  <c r="P10" i="25"/>
  <c r="E10" i="25"/>
  <c r="R9" i="25"/>
  <c r="T64" i="24"/>
  <c r="S64" i="24"/>
  <c r="R64" i="24"/>
  <c r="Q64" i="24"/>
  <c r="P64" i="24"/>
  <c r="E64" i="24"/>
  <c r="U64" i="24" s="1"/>
  <c r="S63" i="24"/>
  <c r="R63" i="24"/>
  <c r="Q63" i="24"/>
  <c r="P63" i="24"/>
  <c r="E63" i="24"/>
  <c r="U63" i="24" s="1"/>
  <c r="S62" i="24"/>
  <c r="S60" i="24"/>
  <c r="R60" i="24"/>
  <c r="Q60" i="24"/>
  <c r="P60" i="24"/>
  <c r="E60" i="24"/>
  <c r="U60" i="24" s="1"/>
  <c r="S59" i="24"/>
  <c r="R59" i="24"/>
  <c r="Q59" i="24"/>
  <c r="P59" i="24"/>
  <c r="E59" i="24"/>
  <c r="U59" i="24" s="1"/>
  <c r="U58" i="24"/>
  <c r="S58" i="24"/>
  <c r="R58" i="24"/>
  <c r="Q58" i="24"/>
  <c r="P58" i="24"/>
  <c r="E58" i="24"/>
  <c r="T58" i="24" s="1"/>
  <c r="S57" i="24"/>
  <c r="R57" i="24"/>
  <c r="Q57" i="24"/>
  <c r="P57" i="24"/>
  <c r="E57" i="24"/>
  <c r="S55" i="24"/>
  <c r="R55" i="24"/>
  <c r="Q55" i="24"/>
  <c r="P55" i="24"/>
  <c r="E55" i="24"/>
  <c r="U55" i="24" s="1"/>
  <c r="S54" i="24"/>
  <c r="R54" i="24"/>
  <c r="Q54" i="24"/>
  <c r="P54" i="24"/>
  <c r="E54" i="24"/>
  <c r="S53" i="24"/>
  <c r="R53" i="24"/>
  <c r="Q53" i="24"/>
  <c r="P53" i="24"/>
  <c r="E53" i="24"/>
  <c r="S52" i="24"/>
  <c r="R52" i="24"/>
  <c r="Q52" i="24"/>
  <c r="P52" i="24"/>
  <c r="E52" i="24"/>
  <c r="U52" i="24" s="1"/>
  <c r="S51" i="24"/>
  <c r="R51" i="24"/>
  <c r="Q51" i="24"/>
  <c r="P51" i="24"/>
  <c r="E51" i="24"/>
  <c r="S50" i="24"/>
  <c r="R50" i="24"/>
  <c r="Q50" i="24"/>
  <c r="P50" i="24"/>
  <c r="E50" i="24"/>
  <c r="S49" i="24"/>
  <c r="R49" i="24"/>
  <c r="Q49" i="24"/>
  <c r="P49" i="24"/>
  <c r="E49" i="24"/>
  <c r="U49" i="24" s="1"/>
  <c r="S48" i="24"/>
  <c r="R48" i="24"/>
  <c r="Q48" i="24"/>
  <c r="P48" i="24"/>
  <c r="E48" i="24"/>
  <c r="U48" i="24" s="1"/>
  <c r="S47" i="24"/>
  <c r="R47" i="24"/>
  <c r="Q47" i="24"/>
  <c r="P47" i="24"/>
  <c r="E47" i="24"/>
  <c r="U47" i="24" s="1"/>
  <c r="S46" i="24"/>
  <c r="R46" i="24"/>
  <c r="Q46" i="24"/>
  <c r="P46" i="24"/>
  <c r="T46" i="24" s="1"/>
  <c r="E46" i="24"/>
  <c r="S45" i="24"/>
  <c r="R45" i="24"/>
  <c r="Q45" i="24"/>
  <c r="P45" i="24"/>
  <c r="E45" i="24"/>
  <c r="R44" i="24"/>
  <c r="T42" i="24"/>
  <c r="S42" i="24"/>
  <c r="R42" i="24"/>
  <c r="Q42" i="24"/>
  <c r="P42" i="24"/>
  <c r="E42" i="24"/>
  <c r="U42" i="24" s="1"/>
  <c r="S41" i="24"/>
  <c r="R41" i="24"/>
  <c r="Q41" i="24"/>
  <c r="P41" i="24"/>
  <c r="E41" i="24"/>
  <c r="U41" i="24" s="1"/>
  <c r="S40" i="24"/>
  <c r="R40" i="24"/>
  <c r="Q40" i="24"/>
  <c r="P40" i="24"/>
  <c r="E40" i="24"/>
  <c r="S39" i="24"/>
  <c r="R39" i="24"/>
  <c r="Q39" i="24"/>
  <c r="P39" i="24"/>
  <c r="E39" i="24"/>
  <c r="S38" i="24"/>
  <c r="R38" i="24"/>
  <c r="Q38" i="24"/>
  <c r="P38" i="24"/>
  <c r="E38" i="24"/>
  <c r="U38" i="24" s="1"/>
  <c r="S37" i="24"/>
  <c r="R37" i="24"/>
  <c r="Q37" i="24"/>
  <c r="P37" i="24"/>
  <c r="E37" i="24"/>
  <c r="S36" i="24"/>
  <c r="R36" i="24"/>
  <c r="Q36" i="24"/>
  <c r="P36" i="24"/>
  <c r="E36" i="24"/>
  <c r="S35" i="24"/>
  <c r="R35" i="24"/>
  <c r="Q35" i="24"/>
  <c r="P35" i="24"/>
  <c r="E35" i="24"/>
  <c r="U35" i="24" s="1"/>
  <c r="T34" i="24"/>
  <c r="S34" i="24"/>
  <c r="R34" i="24"/>
  <c r="Q34" i="24"/>
  <c r="P34" i="24"/>
  <c r="E34" i="24"/>
  <c r="U34" i="24" s="1"/>
  <c r="S33" i="24"/>
  <c r="R33" i="24"/>
  <c r="Q33" i="24"/>
  <c r="P33" i="24"/>
  <c r="E33" i="24"/>
  <c r="U32" i="24"/>
  <c r="T32" i="24"/>
  <c r="S32" i="24"/>
  <c r="R32" i="24"/>
  <c r="Q32" i="24"/>
  <c r="P32" i="24"/>
  <c r="E32" i="24"/>
  <c r="S31" i="24"/>
  <c r="R31" i="24"/>
  <c r="Q31" i="24"/>
  <c r="P31" i="24"/>
  <c r="E31" i="24"/>
  <c r="S30" i="24"/>
  <c r="R30" i="24"/>
  <c r="Q30" i="24"/>
  <c r="P30" i="24"/>
  <c r="E30" i="24"/>
  <c r="U30" i="24" s="1"/>
  <c r="S29" i="24"/>
  <c r="R29" i="24"/>
  <c r="Q29" i="24"/>
  <c r="P29" i="24"/>
  <c r="E29" i="24"/>
  <c r="U29" i="24" s="1"/>
  <c r="S28" i="24"/>
  <c r="U27" i="24"/>
  <c r="T27" i="24"/>
  <c r="S27" i="24"/>
  <c r="R27" i="24"/>
  <c r="Q27" i="24"/>
  <c r="P27" i="24"/>
  <c r="E27" i="24"/>
  <c r="S26" i="24"/>
  <c r="R26" i="24"/>
  <c r="Q26" i="24"/>
  <c r="P26" i="24"/>
  <c r="E26" i="24"/>
  <c r="S25" i="24"/>
  <c r="R25" i="24"/>
  <c r="Q25" i="24"/>
  <c r="P25" i="24"/>
  <c r="E25" i="24"/>
  <c r="U25" i="24" s="1"/>
  <c r="U24" i="24"/>
  <c r="S24" i="24"/>
  <c r="R24" i="24"/>
  <c r="Q24" i="24"/>
  <c r="P24" i="24"/>
  <c r="E24" i="24"/>
  <c r="T24" i="24" s="1"/>
  <c r="U23" i="24"/>
  <c r="T23" i="24"/>
  <c r="S23" i="24"/>
  <c r="R23" i="24"/>
  <c r="Q23" i="24"/>
  <c r="P23" i="24"/>
  <c r="E23" i="24"/>
  <c r="T22" i="24"/>
  <c r="S22" i="24"/>
  <c r="R22" i="24"/>
  <c r="Q22" i="24"/>
  <c r="P22" i="24"/>
  <c r="E22" i="24"/>
  <c r="U22" i="24" s="1"/>
  <c r="S21" i="24"/>
  <c r="R21" i="24"/>
  <c r="Q21" i="24"/>
  <c r="P21" i="24"/>
  <c r="E21" i="24"/>
  <c r="S20" i="24"/>
  <c r="R20" i="24"/>
  <c r="Q20" i="24"/>
  <c r="P20" i="24"/>
  <c r="E20" i="24"/>
  <c r="U20" i="24" s="1"/>
  <c r="T19" i="24"/>
  <c r="S19" i="24"/>
  <c r="R19" i="24"/>
  <c r="Q19" i="24"/>
  <c r="P19" i="24"/>
  <c r="E19" i="24"/>
  <c r="U19" i="24" s="1"/>
  <c r="S18" i="24"/>
  <c r="R18" i="24"/>
  <c r="Q18" i="24"/>
  <c r="P18" i="24"/>
  <c r="E18" i="24"/>
  <c r="S17" i="24"/>
  <c r="R17" i="24"/>
  <c r="Q17" i="24"/>
  <c r="P17" i="24"/>
  <c r="E17" i="24"/>
  <c r="U17" i="24" s="1"/>
  <c r="S16" i="24"/>
  <c r="R16" i="24"/>
  <c r="Q16" i="24"/>
  <c r="P16" i="24"/>
  <c r="E16" i="24"/>
  <c r="U15" i="24"/>
  <c r="T15" i="24"/>
  <c r="S15" i="24"/>
  <c r="R15" i="24"/>
  <c r="Q15" i="24"/>
  <c r="P15" i="24"/>
  <c r="E15" i="24"/>
  <c r="T14" i="24"/>
  <c r="S14" i="24"/>
  <c r="R14" i="24"/>
  <c r="Q14" i="24"/>
  <c r="P14" i="24"/>
  <c r="E14" i="24"/>
  <c r="U14" i="24" s="1"/>
  <c r="S13" i="24"/>
  <c r="R13" i="24"/>
  <c r="Q13" i="24"/>
  <c r="P13" i="24"/>
  <c r="E13" i="24"/>
  <c r="S12" i="24"/>
  <c r="R12" i="24"/>
  <c r="Q12" i="24"/>
  <c r="P12" i="24"/>
  <c r="E12" i="24"/>
  <c r="U12" i="24" s="1"/>
  <c r="S11" i="24"/>
  <c r="R11" i="24"/>
  <c r="Q11" i="24"/>
  <c r="P11" i="24"/>
  <c r="E11" i="24"/>
  <c r="U11" i="24" s="1"/>
  <c r="S10" i="24"/>
  <c r="R10" i="24"/>
  <c r="Q10" i="24"/>
  <c r="P10" i="24"/>
  <c r="E10" i="24"/>
  <c r="S64" i="23"/>
  <c r="R64" i="23"/>
  <c r="Q64" i="23"/>
  <c r="P64" i="23"/>
  <c r="E64" i="23"/>
  <c r="U64" i="23" s="1"/>
  <c r="S63" i="23"/>
  <c r="R63" i="23"/>
  <c r="Q63" i="23"/>
  <c r="P63" i="23"/>
  <c r="E63" i="23"/>
  <c r="S62" i="23"/>
  <c r="R62" i="23"/>
  <c r="S60" i="23"/>
  <c r="R60" i="23"/>
  <c r="Q60" i="23"/>
  <c r="P60" i="23"/>
  <c r="E60" i="23"/>
  <c r="U60" i="23" s="1"/>
  <c r="S59" i="23"/>
  <c r="R59" i="23"/>
  <c r="Q59" i="23"/>
  <c r="P59" i="23"/>
  <c r="E59" i="23"/>
  <c r="T59" i="23" s="1"/>
  <c r="U58" i="23"/>
  <c r="T58" i="23"/>
  <c r="S58" i="23"/>
  <c r="R58" i="23"/>
  <c r="Q58" i="23"/>
  <c r="P58" i="23"/>
  <c r="E58" i="23"/>
  <c r="S57" i="23"/>
  <c r="R57" i="23"/>
  <c r="Q57" i="23"/>
  <c r="Q56" i="23" s="1"/>
  <c r="P57" i="23"/>
  <c r="E57" i="23"/>
  <c r="U55" i="23"/>
  <c r="S55" i="23"/>
  <c r="R55" i="23"/>
  <c r="Q55" i="23"/>
  <c r="P55" i="23"/>
  <c r="E55" i="23"/>
  <c r="T55" i="23" s="1"/>
  <c r="S54" i="23"/>
  <c r="R54" i="23"/>
  <c r="Q54" i="23"/>
  <c r="P54" i="23"/>
  <c r="E54" i="23"/>
  <c r="S53" i="23"/>
  <c r="R53" i="23"/>
  <c r="Q53" i="23"/>
  <c r="P53" i="23"/>
  <c r="E53" i="23"/>
  <c r="U53" i="23" s="1"/>
  <c r="S52" i="23"/>
  <c r="R52" i="23"/>
  <c r="Q52" i="23"/>
  <c r="P52" i="23"/>
  <c r="E52" i="23"/>
  <c r="U52" i="23" s="1"/>
  <c r="S51" i="23"/>
  <c r="R51" i="23"/>
  <c r="Q51" i="23"/>
  <c r="P51" i="23"/>
  <c r="E51" i="23"/>
  <c r="S50" i="23"/>
  <c r="R50" i="23"/>
  <c r="Q50" i="23"/>
  <c r="P50" i="23"/>
  <c r="E50" i="23"/>
  <c r="S49" i="23"/>
  <c r="R49" i="23"/>
  <c r="Q49" i="23"/>
  <c r="P49" i="23"/>
  <c r="E49" i="23"/>
  <c r="S48" i="23"/>
  <c r="R48" i="23"/>
  <c r="Q48" i="23"/>
  <c r="P48" i="23"/>
  <c r="E48" i="23"/>
  <c r="U48" i="23" s="1"/>
  <c r="U47" i="23"/>
  <c r="S47" i="23"/>
  <c r="R47" i="23"/>
  <c r="Q47" i="23"/>
  <c r="P47" i="23"/>
  <c r="E47" i="23"/>
  <c r="T47" i="23" s="1"/>
  <c r="U46" i="23"/>
  <c r="S46" i="23"/>
  <c r="R46" i="23"/>
  <c r="Q46" i="23"/>
  <c r="P46" i="23"/>
  <c r="E46" i="23"/>
  <c r="T46" i="23" s="1"/>
  <c r="S45" i="23"/>
  <c r="R45" i="23"/>
  <c r="Q45" i="23"/>
  <c r="P45" i="23"/>
  <c r="E45" i="23"/>
  <c r="U45" i="23" s="1"/>
  <c r="S44" i="23"/>
  <c r="R44" i="23"/>
  <c r="T42" i="23"/>
  <c r="S42" i="23"/>
  <c r="R42" i="23"/>
  <c r="Q42" i="23"/>
  <c r="P42" i="23"/>
  <c r="E42" i="23"/>
  <c r="U42" i="23" s="1"/>
  <c r="S41" i="23"/>
  <c r="R41" i="23"/>
  <c r="Q41" i="23"/>
  <c r="P41" i="23"/>
  <c r="E41" i="23"/>
  <c r="U41" i="23" s="1"/>
  <c r="S40" i="23"/>
  <c r="R40" i="23"/>
  <c r="Q40" i="23"/>
  <c r="P40" i="23"/>
  <c r="E40" i="23"/>
  <c r="U40" i="23" s="1"/>
  <c r="S39" i="23"/>
  <c r="R39" i="23"/>
  <c r="Q39" i="23"/>
  <c r="P39" i="23"/>
  <c r="E39" i="23"/>
  <c r="T39" i="23" s="1"/>
  <c r="S38" i="23"/>
  <c r="R38" i="23"/>
  <c r="Q38" i="23"/>
  <c r="P38" i="23"/>
  <c r="E38" i="23"/>
  <c r="U38" i="23" s="1"/>
  <c r="S37" i="23"/>
  <c r="R37" i="23"/>
  <c r="Q37" i="23"/>
  <c r="P37" i="23"/>
  <c r="E37" i="23"/>
  <c r="S36" i="23"/>
  <c r="R36" i="23"/>
  <c r="Q36" i="23"/>
  <c r="P36" i="23"/>
  <c r="E36" i="23"/>
  <c r="U35" i="23"/>
  <c r="S35" i="23"/>
  <c r="R35" i="23"/>
  <c r="Q35" i="23"/>
  <c r="P35" i="23"/>
  <c r="E35" i="23"/>
  <c r="T35" i="23" s="1"/>
  <c r="U34" i="23"/>
  <c r="T34" i="23"/>
  <c r="S34" i="23"/>
  <c r="R34" i="23"/>
  <c r="Q34" i="23"/>
  <c r="P34" i="23"/>
  <c r="E34" i="23"/>
  <c r="S33" i="23"/>
  <c r="R33" i="23"/>
  <c r="Q33" i="23"/>
  <c r="P33" i="23"/>
  <c r="E33" i="23"/>
  <c r="S32" i="23"/>
  <c r="R32" i="23"/>
  <c r="Q32" i="23"/>
  <c r="P32" i="23"/>
  <c r="E32" i="23"/>
  <c r="U32" i="23" s="1"/>
  <c r="S31" i="23"/>
  <c r="R31" i="23"/>
  <c r="Q31" i="23"/>
  <c r="U31" i="23" s="1"/>
  <c r="P31" i="23"/>
  <c r="E31" i="23"/>
  <c r="U30" i="23"/>
  <c r="T30" i="23"/>
  <c r="S30" i="23"/>
  <c r="R30" i="23"/>
  <c r="Q30" i="23"/>
  <c r="P30" i="23"/>
  <c r="E30" i="23"/>
  <c r="S29" i="23"/>
  <c r="R29" i="23"/>
  <c r="Q29" i="23"/>
  <c r="P29" i="23"/>
  <c r="E29" i="23"/>
  <c r="S27" i="23"/>
  <c r="R27" i="23"/>
  <c r="Q27" i="23"/>
  <c r="P27" i="23"/>
  <c r="E27" i="23"/>
  <c r="U27" i="23" s="1"/>
  <c r="U26" i="23"/>
  <c r="S26" i="23"/>
  <c r="R26" i="23"/>
  <c r="Q26" i="23"/>
  <c r="P26" i="23"/>
  <c r="E26" i="23"/>
  <c r="T26" i="23" s="1"/>
  <c r="U25" i="23"/>
  <c r="T25" i="23"/>
  <c r="S25" i="23"/>
  <c r="R25" i="23"/>
  <c r="Q25" i="23"/>
  <c r="P25" i="23"/>
  <c r="E25" i="23"/>
  <c r="S24" i="23"/>
  <c r="R24" i="23"/>
  <c r="Q24" i="23"/>
  <c r="P24" i="23"/>
  <c r="E24" i="23"/>
  <c r="S23" i="23"/>
  <c r="R23" i="23"/>
  <c r="Q23" i="23"/>
  <c r="P23" i="23"/>
  <c r="E23" i="23"/>
  <c r="U23" i="23" s="1"/>
  <c r="U22" i="23"/>
  <c r="S22" i="23"/>
  <c r="R22" i="23"/>
  <c r="Q22" i="23"/>
  <c r="P22" i="23"/>
  <c r="E22" i="23"/>
  <c r="T22" i="23" s="1"/>
  <c r="S21" i="23"/>
  <c r="R21" i="23"/>
  <c r="Q21" i="23"/>
  <c r="P21" i="23"/>
  <c r="E21" i="23"/>
  <c r="U21" i="23" s="1"/>
  <c r="S20" i="23"/>
  <c r="R20" i="23"/>
  <c r="Q20" i="23"/>
  <c r="P20" i="23"/>
  <c r="E20" i="23"/>
  <c r="S19" i="23"/>
  <c r="R19" i="23"/>
  <c r="Q19" i="23"/>
  <c r="P19" i="23"/>
  <c r="E19" i="23"/>
  <c r="U19" i="23" s="1"/>
  <c r="S18" i="23"/>
  <c r="R18" i="23"/>
  <c r="Q18" i="23"/>
  <c r="P18" i="23"/>
  <c r="E18" i="23"/>
  <c r="U17" i="23"/>
  <c r="T17" i="23"/>
  <c r="S17" i="23"/>
  <c r="R17" i="23"/>
  <c r="Q17" i="23"/>
  <c r="P17" i="23"/>
  <c r="E17" i="23"/>
  <c r="S16" i="23"/>
  <c r="R16" i="23"/>
  <c r="Q16" i="23"/>
  <c r="P16" i="23"/>
  <c r="E16" i="23"/>
  <c r="S15" i="23"/>
  <c r="R15" i="23"/>
  <c r="Q15" i="23"/>
  <c r="P15" i="23"/>
  <c r="E15" i="23"/>
  <c r="U15" i="23" s="1"/>
  <c r="S14" i="23"/>
  <c r="R14" i="23"/>
  <c r="Q14" i="23"/>
  <c r="P14" i="23"/>
  <c r="E14" i="23"/>
  <c r="S13" i="23"/>
  <c r="R13" i="23"/>
  <c r="Q13" i="23"/>
  <c r="U13" i="23" s="1"/>
  <c r="P13" i="23"/>
  <c r="E13" i="23"/>
  <c r="S12" i="23"/>
  <c r="R12" i="23"/>
  <c r="Q12" i="23"/>
  <c r="P12" i="23"/>
  <c r="E12" i="23"/>
  <c r="U12" i="23" s="1"/>
  <c r="S11" i="23"/>
  <c r="R11" i="23"/>
  <c r="Q11" i="23"/>
  <c r="P11" i="23"/>
  <c r="E11" i="23"/>
  <c r="U11" i="23" s="1"/>
  <c r="S10" i="23"/>
  <c r="R10" i="23"/>
  <c r="Q10" i="23"/>
  <c r="P10" i="23"/>
  <c r="E10" i="23"/>
  <c r="T10" i="23" s="1"/>
  <c r="S9" i="23"/>
  <c r="T64" i="22"/>
  <c r="S64" i="22"/>
  <c r="R64" i="22"/>
  <c r="Q64" i="22"/>
  <c r="P64" i="22"/>
  <c r="E64" i="22"/>
  <c r="U64" i="22" s="1"/>
  <c r="S63" i="22"/>
  <c r="R63" i="22"/>
  <c r="Q63" i="22"/>
  <c r="Q62" i="22" s="1"/>
  <c r="P63" i="22"/>
  <c r="E63" i="22"/>
  <c r="U60" i="22"/>
  <c r="S60" i="22"/>
  <c r="R60" i="22"/>
  <c r="Q60" i="22"/>
  <c r="P60" i="22"/>
  <c r="E60" i="22"/>
  <c r="T60" i="22" s="1"/>
  <c r="S59" i="22"/>
  <c r="R59" i="22"/>
  <c r="Q59" i="22"/>
  <c r="P59" i="22"/>
  <c r="E59" i="22"/>
  <c r="S58" i="22"/>
  <c r="R58" i="22"/>
  <c r="Q58" i="22"/>
  <c r="P58" i="22"/>
  <c r="E58" i="22"/>
  <c r="U58" i="22" s="1"/>
  <c r="U57" i="22"/>
  <c r="S57" i="22"/>
  <c r="R57" i="22"/>
  <c r="Q57" i="22"/>
  <c r="P57" i="22"/>
  <c r="E57" i="22"/>
  <c r="S55" i="22"/>
  <c r="R55" i="22"/>
  <c r="Q55" i="22"/>
  <c r="P55" i="22"/>
  <c r="E55" i="22"/>
  <c r="S54" i="22"/>
  <c r="R54" i="22"/>
  <c r="Q54" i="22"/>
  <c r="P54" i="22"/>
  <c r="E54" i="22"/>
  <c r="U54" i="22" s="1"/>
  <c r="S53" i="22"/>
  <c r="R53" i="22"/>
  <c r="Q53" i="22"/>
  <c r="P53" i="22"/>
  <c r="E53" i="22"/>
  <c r="S52" i="22"/>
  <c r="R52" i="22"/>
  <c r="Q52" i="22"/>
  <c r="P52" i="22"/>
  <c r="E52" i="22"/>
  <c r="U52" i="22" s="1"/>
  <c r="S51" i="22"/>
  <c r="R51" i="22"/>
  <c r="Q51" i="22"/>
  <c r="P51" i="22"/>
  <c r="E51" i="22"/>
  <c r="U51" i="22" s="1"/>
  <c r="S50" i="22"/>
  <c r="R50" i="22"/>
  <c r="Q50" i="22"/>
  <c r="P50" i="22"/>
  <c r="E50" i="22"/>
  <c r="U50" i="22" s="1"/>
  <c r="S49" i="22"/>
  <c r="R49" i="22"/>
  <c r="Q49" i="22"/>
  <c r="P49" i="22"/>
  <c r="E49" i="22"/>
  <c r="T49" i="22" s="1"/>
  <c r="S48" i="22"/>
  <c r="R48" i="22"/>
  <c r="Q48" i="22"/>
  <c r="P48" i="22"/>
  <c r="E48" i="22"/>
  <c r="U48" i="22" s="1"/>
  <c r="S47" i="22"/>
  <c r="R47" i="22"/>
  <c r="Q47" i="22"/>
  <c r="P47" i="22"/>
  <c r="E47" i="22"/>
  <c r="S46" i="22"/>
  <c r="R46" i="22"/>
  <c r="Q46" i="22"/>
  <c r="P46" i="22"/>
  <c r="E46" i="22"/>
  <c r="U45" i="22"/>
  <c r="S45" i="22"/>
  <c r="R45" i="22"/>
  <c r="Q45" i="22"/>
  <c r="P45" i="22"/>
  <c r="E45" i="22"/>
  <c r="R44" i="22"/>
  <c r="S42" i="22"/>
  <c r="R42" i="22"/>
  <c r="Q42" i="22"/>
  <c r="P42" i="22"/>
  <c r="E42" i="22"/>
  <c r="S41" i="22"/>
  <c r="R41" i="22"/>
  <c r="Q41" i="22"/>
  <c r="P41" i="22"/>
  <c r="E41" i="22"/>
  <c r="U41" i="22" s="1"/>
  <c r="U40" i="22"/>
  <c r="S40" i="22"/>
  <c r="R40" i="22"/>
  <c r="Q40" i="22"/>
  <c r="P40" i="22"/>
  <c r="E40" i="22"/>
  <c r="T40" i="22" s="1"/>
  <c r="S39" i="22"/>
  <c r="R39" i="22"/>
  <c r="Q39" i="22"/>
  <c r="P39" i="22"/>
  <c r="E39" i="22"/>
  <c r="S38" i="22"/>
  <c r="R38" i="22"/>
  <c r="Q38" i="22"/>
  <c r="P38" i="22"/>
  <c r="E38" i="22"/>
  <c r="U38" i="22" s="1"/>
  <c r="S37" i="22"/>
  <c r="R37" i="22"/>
  <c r="Q37" i="22"/>
  <c r="P37" i="22"/>
  <c r="E37" i="22"/>
  <c r="U37" i="22" s="1"/>
  <c r="U36" i="22"/>
  <c r="S36" i="22"/>
  <c r="R36" i="22"/>
  <c r="Q36" i="22"/>
  <c r="P36" i="22"/>
  <c r="E36" i="22"/>
  <c r="T36" i="22" s="1"/>
  <c r="S35" i="22"/>
  <c r="R35" i="22"/>
  <c r="Q35" i="22"/>
  <c r="P35" i="22"/>
  <c r="E35" i="22"/>
  <c r="S34" i="22"/>
  <c r="R34" i="22"/>
  <c r="Q34" i="22"/>
  <c r="P34" i="22"/>
  <c r="E34" i="22"/>
  <c r="S33" i="22"/>
  <c r="R33" i="22"/>
  <c r="Q33" i="22"/>
  <c r="P33" i="22"/>
  <c r="E33" i="22"/>
  <c r="U32" i="22"/>
  <c r="S32" i="22"/>
  <c r="R32" i="22"/>
  <c r="Q32" i="22"/>
  <c r="P32" i="22"/>
  <c r="E32" i="22"/>
  <c r="T32" i="22" s="1"/>
  <c r="U31" i="22"/>
  <c r="S31" i="22"/>
  <c r="R31" i="22"/>
  <c r="Q31" i="22"/>
  <c r="P31" i="22"/>
  <c r="T31" i="22" s="1"/>
  <c r="E31" i="22"/>
  <c r="S30" i="22"/>
  <c r="R30" i="22"/>
  <c r="Q30" i="22"/>
  <c r="P30" i="22"/>
  <c r="E30" i="22"/>
  <c r="U30" i="22" s="1"/>
  <c r="S29" i="22"/>
  <c r="R29" i="22"/>
  <c r="Q29" i="22"/>
  <c r="P29" i="22"/>
  <c r="E29" i="22"/>
  <c r="U29" i="22" s="1"/>
  <c r="S28" i="22"/>
  <c r="U27" i="22"/>
  <c r="S27" i="22"/>
  <c r="R27" i="22"/>
  <c r="Q27" i="22"/>
  <c r="P27" i="22"/>
  <c r="E27" i="22"/>
  <c r="T27" i="22" s="1"/>
  <c r="S26" i="22"/>
  <c r="R26" i="22"/>
  <c r="Q26" i="22"/>
  <c r="P26" i="22"/>
  <c r="E26" i="22"/>
  <c r="S25" i="22"/>
  <c r="R25" i="22"/>
  <c r="Q25" i="22"/>
  <c r="P25" i="22"/>
  <c r="E25" i="22"/>
  <c r="U25" i="22" s="1"/>
  <c r="S24" i="22"/>
  <c r="R24" i="22"/>
  <c r="Q24" i="22"/>
  <c r="P24" i="22"/>
  <c r="E24" i="22"/>
  <c r="U24" i="22" s="1"/>
  <c r="U23" i="22"/>
  <c r="S23" i="22"/>
  <c r="R23" i="22"/>
  <c r="Q23" i="22"/>
  <c r="P23" i="22"/>
  <c r="E23" i="22"/>
  <c r="T23" i="22" s="1"/>
  <c r="S22" i="22"/>
  <c r="R22" i="22"/>
  <c r="Q22" i="22"/>
  <c r="P22" i="22"/>
  <c r="E22" i="22"/>
  <c r="S21" i="22"/>
  <c r="R21" i="22"/>
  <c r="Q21" i="22"/>
  <c r="P21" i="22"/>
  <c r="E21" i="22"/>
  <c r="T20" i="22"/>
  <c r="S20" i="22"/>
  <c r="R20" i="22"/>
  <c r="Q20" i="22"/>
  <c r="P20" i="22"/>
  <c r="E20" i="22"/>
  <c r="U20" i="22" s="1"/>
  <c r="S19" i="22"/>
  <c r="R19" i="22"/>
  <c r="Q19" i="22"/>
  <c r="P19" i="22"/>
  <c r="E19" i="22"/>
  <c r="T19" i="22" s="1"/>
  <c r="S18" i="22"/>
  <c r="R18" i="22"/>
  <c r="Q18" i="22"/>
  <c r="P18" i="22"/>
  <c r="E18" i="22"/>
  <c r="U18" i="22" s="1"/>
  <c r="S17" i="22"/>
  <c r="R17" i="22"/>
  <c r="Q17" i="22"/>
  <c r="P17" i="22"/>
  <c r="E17" i="22"/>
  <c r="U17" i="22" s="1"/>
  <c r="U16" i="22"/>
  <c r="S16" i="22"/>
  <c r="R16" i="22"/>
  <c r="Q16" i="22"/>
  <c r="P16" i="22"/>
  <c r="E16" i="22"/>
  <c r="T16" i="22" s="1"/>
  <c r="S15" i="22"/>
  <c r="R15" i="22"/>
  <c r="Q15" i="22"/>
  <c r="P15" i="22"/>
  <c r="E15" i="22"/>
  <c r="S14" i="22"/>
  <c r="R14" i="22"/>
  <c r="Q14" i="22"/>
  <c r="P14" i="22"/>
  <c r="E14" i="22"/>
  <c r="S13" i="22"/>
  <c r="R13" i="22"/>
  <c r="Q13" i="22"/>
  <c r="P13" i="22"/>
  <c r="E13" i="22"/>
  <c r="S12" i="22"/>
  <c r="R12" i="22"/>
  <c r="Q12" i="22"/>
  <c r="P12" i="22"/>
  <c r="E12" i="22"/>
  <c r="U12" i="22" s="1"/>
  <c r="S11" i="22"/>
  <c r="R11" i="22"/>
  <c r="Q11" i="22"/>
  <c r="P11" i="22"/>
  <c r="E11" i="22"/>
  <c r="T11" i="22" s="1"/>
  <c r="S10" i="22"/>
  <c r="R10" i="22"/>
  <c r="Q10" i="22"/>
  <c r="P10" i="22"/>
  <c r="E10" i="22"/>
  <c r="S9" i="22"/>
  <c r="R9" i="22"/>
  <c r="S64" i="21"/>
  <c r="R64" i="21"/>
  <c r="Q64" i="21"/>
  <c r="P64" i="21"/>
  <c r="E64" i="21"/>
  <c r="U64" i="21" s="1"/>
  <c r="U63" i="21"/>
  <c r="S63" i="21"/>
  <c r="R63" i="21"/>
  <c r="Q63" i="21"/>
  <c r="Q62" i="21" s="1"/>
  <c r="P63" i="21"/>
  <c r="E63" i="21"/>
  <c r="S60" i="21"/>
  <c r="R60" i="21"/>
  <c r="Q60" i="21"/>
  <c r="P60" i="21"/>
  <c r="E60" i="21"/>
  <c r="T60" i="21" s="1"/>
  <c r="S59" i="21"/>
  <c r="R59" i="21"/>
  <c r="Q59" i="21"/>
  <c r="P59" i="21"/>
  <c r="E59" i="21"/>
  <c r="U58" i="21"/>
  <c r="T58" i="21"/>
  <c r="S58" i="21"/>
  <c r="R58" i="21"/>
  <c r="Q58" i="21"/>
  <c r="P58" i="21"/>
  <c r="E58" i="21"/>
  <c r="S57" i="21"/>
  <c r="R57" i="21"/>
  <c r="Q57" i="21"/>
  <c r="P57" i="21"/>
  <c r="E57" i="21"/>
  <c r="S55" i="21"/>
  <c r="R55" i="21"/>
  <c r="Q55" i="21"/>
  <c r="P55" i="21"/>
  <c r="E55" i="21"/>
  <c r="S54" i="21"/>
  <c r="R54" i="21"/>
  <c r="Q54" i="21"/>
  <c r="P54" i="21"/>
  <c r="E54" i="21"/>
  <c r="S53" i="21"/>
  <c r="R53" i="21"/>
  <c r="Q53" i="21"/>
  <c r="P53" i="21"/>
  <c r="E53" i="21"/>
  <c r="S52" i="21"/>
  <c r="R52" i="21"/>
  <c r="Q52" i="21"/>
  <c r="P52" i="21"/>
  <c r="E52" i="21"/>
  <c r="U52" i="21" s="1"/>
  <c r="S51" i="21"/>
  <c r="R51" i="21"/>
  <c r="Q51" i="21"/>
  <c r="P51" i="21"/>
  <c r="E51" i="21"/>
  <c r="T51" i="21" s="1"/>
  <c r="S50" i="21"/>
  <c r="R50" i="21"/>
  <c r="Q50" i="21"/>
  <c r="P50" i="21"/>
  <c r="E50" i="21"/>
  <c r="S49" i="21"/>
  <c r="R49" i="21"/>
  <c r="Q49" i="21"/>
  <c r="P49" i="21"/>
  <c r="E49" i="21"/>
  <c r="U49" i="21" s="1"/>
  <c r="S48" i="21"/>
  <c r="R48" i="21"/>
  <c r="Q48" i="21"/>
  <c r="P48" i="21"/>
  <c r="E48" i="21"/>
  <c r="T48" i="21" s="1"/>
  <c r="U47" i="21"/>
  <c r="S47" i="21"/>
  <c r="R47" i="21"/>
  <c r="Q47" i="21"/>
  <c r="P47" i="21"/>
  <c r="E47" i="21"/>
  <c r="T47" i="21" s="1"/>
  <c r="S46" i="21"/>
  <c r="R46" i="21"/>
  <c r="Q46" i="21"/>
  <c r="P46" i="21"/>
  <c r="E46" i="21"/>
  <c r="S45" i="21"/>
  <c r="R45" i="21"/>
  <c r="Q45" i="21"/>
  <c r="P45" i="21"/>
  <c r="E45" i="21"/>
  <c r="S44" i="21"/>
  <c r="R44" i="21"/>
  <c r="S42" i="21"/>
  <c r="R42" i="21"/>
  <c r="Q42" i="21"/>
  <c r="P42" i="21"/>
  <c r="E42" i="21"/>
  <c r="S41" i="21"/>
  <c r="R41" i="21"/>
  <c r="Q41" i="21"/>
  <c r="P41" i="21"/>
  <c r="E41" i="21"/>
  <c r="T41" i="21" s="1"/>
  <c r="S40" i="21"/>
  <c r="R40" i="21"/>
  <c r="Q40" i="21"/>
  <c r="P40" i="21"/>
  <c r="E40" i="21"/>
  <c r="U40" i="21" s="1"/>
  <c r="S39" i="21"/>
  <c r="R39" i="21"/>
  <c r="Q39" i="21"/>
  <c r="P39" i="21"/>
  <c r="E39" i="21"/>
  <c r="S38" i="21"/>
  <c r="R38" i="21"/>
  <c r="Q38" i="21"/>
  <c r="P38" i="21"/>
  <c r="E38" i="21"/>
  <c r="U38" i="21" s="1"/>
  <c r="U37" i="21"/>
  <c r="S37" i="21"/>
  <c r="R37" i="21"/>
  <c r="Q37" i="21"/>
  <c r="P37" i="21"/>
  <c r="E37" i="21"/>
  <c r="T37" i="21" s="1"/>
  <c r="S36" i="21"/>
  <c r="R36" i="21"/>
  <c r="Q36" i="21"/>
  <c r="U36" i="21" s="1"/>
  <c r="P36" i="21"/>
  <c r="T36" i="21" s="1"/>
  <c r="E36" i="21"/>
  <c r="S35" i="21"/>
  <c r="R35" i="21"/>
  <c r="Q35" i="21"/>
  <c r="P35" i="21"/>
  <c r="E35" i="21"/>
  <c r="U35" i="21" s="1"/>
  <c r="S34" i="21"/>
  <c r="R34" i="21"/>
  <c r="Q34" i="21"/>
  <c r="P34" i="21"/>
  <c r="E34" i="21"/>
  <c r="S33" i="21"/>
  <c r="R33" i="21"/>
  <c r="Q33" i="21"/>
  <c r="P33" i="21"/>
  <c r="E33" i="21"/>
  <c r="T33" i="21" s="1"/>
  <c r="S32" i="21"/>
  <c r="R32" i="21"/>
  <c r="Q32" i="21"/>
  <c r="P32" i="21"/>
  <c r="E32" i="21"/>
  <c r="U32" i="21" s="1"/>
  <c r="S31" i="21"/>
  <c r="R31" i="21"/>
  <c r="Q31" i="21"/>
  <c r="P31" i="21"/>
  <c r="E31" i="21"/>
  <c r="S30" i="21"/>
  <c r="R30" i="21"/>
  <c r="Q30" i="21"/>
  <c r="P30" i="21"/>
  <c r="E30" i="21"/>
  <c r="U30" i="21" s="1"/>
  <c r="S29" i="21"/>
  <c r="R29" i="21"/>
  <c r="Q29" i="21"/>
  <c r="P29" i="21"/>
  <c r="E29" i="21"/>
  <c r="U29" i="21" s="1"/>
  <c r="R28" i="21"/>
  <c r="U27" i="21"/>
  <c r="T27" i="21"/>
  <c r="S27" i="21"/>
  <c r="R27" i="21"/>
  <c r="Q27" i="21"/>
  <c r="P27" i="21"/>
  <c r="E27" i="21"/>
  <c r="S26" i="21"/>
  <c r="R26" i="21"/>
  <c r="Q26" i="21"/>
  <c r="P26" i="21"/>
  <c r="E26" i="21"/>
  <c r="S25" i="21"/>
  <c r="R25" i="21"/>
  <c r="Q25" i="21"/>
  <c r="P25" i="21"/>
  <c r="E25" i="21"/>
  <c r="U25" i="21" s="1"/>
  <c r="S24" i="21"/>
  <c r="R24" i="21"/>
  <c r="Q24" i="21"/>
  <c r="P24" i="21"/>
  <c r="E24" i="21"/>
  <c r="U23" i="21"/>
  <c r="T23" i="21"/>
  <c r="S23" i="21"/>
  <c r="R23" i="21"/>
  <c r="Q23" i="21"/>
  <c r="P23" i="21"/>
  <c r="E23" i="21"/>
  <c r="S22" i="21"/>
  <c r="R22" i="21"/>
  <c r="Q22" i="21"/>
  <c r="P22" i="21"/>
  <c r="E22" i="21"/>
  <c r="U22" i="21" s="1"/>
  <c r="U21" i="21"/>
  <c r="S21" i="21"/>
  <c r="R21" i="21"/>
  <c r="Q21" i="21"/>
  <c r="P21" i="21"/>
  <c r="E21" i="21"/>
  <c r="T21" i="21" s="1"/>
  <c r="S20" i="21"/>
  <c r="R20" i="21"/>
  <c r="Q20" i="21"/>
  <c r="P20" i="21"/>
  <c r="E20" i="21"/>
  <c r="S19" i="21"/>
  <c r="R19" i="21"/>
  <c r="Q19" i="21"/>
  <c r="P19" i="21"/>
  <c r="E19" i="21"/>
  <c r="U19" i="21" s="1"/>
  <c r="S18" i="21"/>
  <c r="R18" i="21"/>
  <c r="Q18" i="21"/>
  <c r="P18" i="21"/>
  <c r="E18" i="21"/>
  <c r="S17" i="21"/>
  <c r="R17" i="21"/>
  <c r="Q17" i="21"/>
  <c r="P17" i="21"/>
  <c r="E17" i="21"/>
  <c r="U17" i="21" s="1"/>
  <c r="S16" i="21"/>
  <c r="R16" i="21"/>
  <c r="Q16" i="21"/>
  <c r="P16" i="21"/>
  <c r="E16" i="21"/>
  <c r="U15" i="21"/>
  <c r="S15" i="21"/>
  <c r="R15" i="21"/>
  <c r="Q15" i="21"/>
  <c r="P15" i="21"/>
  <c r="E15" i="21"/>
  <c r="T15" i="21" s="1"/>
  <c r="S14" i="21"/>
  <c r="R14" i="21"/>
  <c r="Q14" i="21"/>
  <c r="P14" i="21"/>
  <c r="E14" i="21"/>
  <c r="U14" i="21" s="1"/>
  <c r="U13" i="21"/>
  <c r="S13" i="21"/>
  <c r="R13" i="21"/>
  <c r="Q13" i="21"/>
  <c r="P13" i="21"/>
  <c r="E13" i="21"/>
  <c r="S12" i="21"/>
  <c r="R12" i="21"/>
  <c r="Q12" i="21"/>
  <c r="P12" i="21"/>
  <c r="E12" i="21"/>
  <c r="S11" i="21"/>
  <c r="R11" i="21"/>
  <c r="Q11" i="21"/>
  <c r="P11" i="21"/>
  <c r="E11" i="21"/>
  <c r="T11" i="21" s="1"/>
  <c r="S10" i="21"/>
  <c r="R10" i="21"/>
  <c r="Q10" i="21"/>
  <c r="P10" i="21"/>
  <c r="E10" i="21"/>
  <c r="U64" i="20"/>
  <c r="S64" i="20"/>
  <c r="R64" i="20"/>
  <c r="Q64" i="20"/>
  <c r="P64" i="20"/>
  <c r="E64" i="20"/>
  <c r="T64" i="20" s="1"/>
  <c r="T63" i="20"/>
  <c r="S63" i="20"/>
  <c r="R63" i="20"/>
  <c r="Q63" i="20"/>
  <c r="P63" i="20"/>
  <c r="E63" i="20"/>
  <c r="U63" i="20" s="1"/>
  <c r="S60" i="20"/>
  <c r="R60" i="20"/>
  <c r="Q60" i="20"/>
  <c r="P60" i="20"/>
  <c r="E60" i="20"/>
  <c r="U60" i="20" s="1"/>
  <c r="S59" i="20"/>
  <c r="R59" i="20"/>
  <c r="Q59" i="20"/>
  <c r="P59" i="20"/>
  <c r="E59" i="20"/>
  <c r="S58" i="20"/>
  <c r="R58" i="20"/>
  <c r="Q58" i="20"/>
  <c r="P58" i="20"/>
  <c r="E58" i="20"/>
  <c r="S57" i="20"/>
  <c r="R57" i="20"/>
  <c r="Q57" i="20"/>
  <c r="P57" i="20"/>
  <c r="E57" i="20"/>
  <c r="S55" i="20"/>
  <c r="R55" i="20"/>
  <c r="Q55" i="20"/>
  <c r="P55" i="20"/>
  <c r="E55" i="20"/>
  <c r="U54" i="20"/>
  <c r="T54" i="20"/>
  <c r="S54" i="20"/>
  <c r="R54" i="20"/>
  <c r="Q54" i="20"/>
  <c r="P54" i="20"/>
  <c r="E54" i="20"/>
  <c r="S53" i="20"/>
  <c r="R53" i="20"/>
  <c r="Q53" i="20"/>
  <c r="P53" i="20"/>
  <c r="E53" i="20"/>
  <c r="U53" i="20" s="1"/>
  <c r="S52" i="20"/>
  <c r="R52" i="20"/>
  <c r="Q52" i="20"/>
  <c r="P52" i="20"/>
  <c r="E52" i="20"/>
  <c r="T52" i="20" s="1"/>
  <c r="S51" i="20"/>
  <c r="R51" i="20"/>
  <c r="Q51" i="20"/>
  <c r="P51" i="20"/>
  <c r="E51" i="20"/>
  <c r="U50" i="20"/>
  <c r="S50" i="20"/>
  <c r="R50" i="20"/>
  <c r="Q50" i="20"/>
  <c r="P50" i="20"/>
  <c r="E50" i="20"/>
  <c r="T50" i="20" s="1"/>
  <c r="S49" i="20"/>
  <c r="R49" i="20"/>
  <c r="Q49" i="20"/>
  <c r="P49" i="20"/>
  <c r="E49" i="20"/>
  <c r="S48" i="20"/>
  <c r="R48" i="20"/>
  <c r="Q48" i="20"/>
  <c r="P48" i="20"/>
  <c r="E48" i="20"/>
  <c r="U48" i="20" s="1"/>
  <c r="S47" i="20"/>
  <c r="R47" i="20"/>
  <c r="Q47" i="20"/>
  <c r="P47" i="20"/>
  <c r="E47" i="20"/>
  <c r="U46" i="20"/>
  <c r="T46" i="20"/>
  <c r="S46" i="20"/>
  <c r="R46" i="20"/>
  <c r="Q46" i="20"/>
  <c r="P46" i="20"/>
  <c r="E46" i="20"/>
  <c r="S45" i="20"/>
  <c r="R45" i="20"/>
  <c r="Q45" i="20"/>
  <c r="P45" i="20"/>
  <c r="E45" i="20"/>
  <c r="U45" i="20" s="1"/>
  <c r="S44" i="20"/>
  <c r="R44" i="20"/>
  <c r="S42" i="20"/>
  <c r="R42" i="20"/>
  <c r="Q42" i="20"/>
  <c r="P42" i="20"/>
  <c r="E42" i="20"/>
  <c r="U42" i="20" s="1"/>
  <c r="S41" i="20"/>
  <c r="R41" i="20"/>
  <c r="Q41" i="20"/>
  <c r="P41" i="20"/>
  <c r="E41" i="20"/>
  <c r="T41" i="20" s="1"/>
  <c r="U40" i="20"/>
  <c r="T40" i="20"/>
  <c r="S40" i="20"/>
  <c r="R40" i="20"/>
  <c r="Q40" i="20"/>
  <c r="P40" i="20"/>
  <c r="E40" i="20"/>
  <c r="S39" i="20"/>
  <c r="R39" i="20"/>
  <c r="Q39" i="20"/>
  <c r="P39" i="20"/>
  <c r="E39" i="20"/>
  <c r="U39" i="20" s="1"/>
  <c r="S38" i="20"/>
  <c r="R38" i="20"/>
  <c r="Q38" i="20"/>
  <c r="P38" i="20"/>
  <c r="E38" i="20"/>
  <c r="U37" i="20"/>
  <c r="S37" i="20"/>
  <c r="R37" i="20"/>
  <c r="Q37" i="20"/>
  <c r="P37" i="20"/>
  <c r="E37" i="20"/>
  <c r="T37" i="20" s="1"/>
  <c r="U36" i="20"/>
  <c r="T36" i="20"/>
  <c r="S36" i="20"/>
  <c r="R36" i="20"/>
  <c r="Q36" i="20"/>
  <c r="P36" i="20"/>
  <c r="E36" i="20"/>
  <c r="S35" i="20"/>
  <c r="R35" i="20"/>
  <c r="Q35" i="20"/>
  <c r="P35" i="20"/>
  <c r="E35" i="20"/>
  <c r="S34" i="20"/>
  <c r="R34" i="20"/>
  <c r="Q34" i="20"/>
  <c r="P34" i="20"/>
  <c r="E34" i="20"/>
  <c r="U34" i="20" s="1"/>
  <c r="S33" i="20"/>
  <c r="R33" i="20"/>
  <c r="Q33" i="20"/>
  <c r="U33" i="20" s="1"/>
  <c r="P33" i="20"/>
  <c r="E33" i="20"/>
  <c r="T33" i="20" s="1"/>
  <c r="S32" i="20"/>
  <c r="R32" i="20"/>
  <c r="Q32" i="20"/>
  <c r="P32" i="20"/>
  <c r="E32" i="20"/>
  <c r="S31" i="20"/>
  <c r="R31" i="20"/>
  <c r="Q31" i="20"/>
  <c r="P31" i="20"/>
  <c r="E31" i="20"/>
  <c r="U31" i="20" s="1"/>
  <c r="S30" i="20"/>
  <c r="R30" i="20"/>
  <c r="Q30" i="20"/>
  <c r="P30" i="20"/>
  <c r="E30" i="20"/>
  <c r="U29" i="20"/>
  <c r="S29" i="20"/>
  <c r="R29" i="20"/>
  <c r="Q29" i="20"/>
  <c r="P29" i="20"/>
  <c r="E29" i="20"/>
  <c r="T29" i="20" s="1"/>
  <c r="S27" i="20"/>
  <c r="R27" i="20"/>
  <c r="Q27" i="20"/>
  <c r="P27" i="20"/>
  <c r="E27" i="20"/>
  <c r="S26" i="20"/>
  <c r="R26" i="20"/>
  <c r="Q26" i="20"/>
  <c r="P26" i="20"/>
  <c r="E26" i="20"/>
  <c r="U26" i="20" s="1"/>
  <c r="U25" i="20"/>
  <c r="S25" i="20"/>
  <c r="R25" i="20"/>
  <c r="Q25" i="20"/>
  <c r="P25" i="20"/>
  <c r="E25" i="20"/>
  <c r="T25" i="20" s="1"/>
  <c r="U24" i="20"/>
  <c r="S24" i="20"/>
  <c r="R24" i="20"/>
  <c r="Q24" i="20"/>
  <c r="P24" i="20"/>
  <c r="E24" i="20"/>
  <c r="T24" i="20" s="1"/>
  <c r="S23" i="20"/>
  <c r="R23" i="20"/>
  <c r="Q23" i="20"/>
  <c r="P23" i="20"/>
  <c r="E23" i="20"/>
  <c r="S22" i="20"/>
  <c r="R22" i="20"/>
  <c r="Q22" i="20"/>
  <c r="P22" i="20"/>
  <c r="E22" i="20"/>
  <c r="S21" i="20"/>
  <c r="R21" i="20"/>
  <c r="Q21" i="20"/>
  <c r="P21" i="20"/>
  <c r="E21" i="20"/>
  <c r="U21" i="20" s="1"/>
  <c r="U20" i="20"/>
  <c r="S20" i="20"/>
  <c r="R20" i="20"/>
  <c r="Q20" i="20"/>
  <c r="P20" i="20"/>
  <c r="E20" i="20"/>
  <c r="S19" i="20"/>
  <c r="R19" i="20"/>
  <c r="Q19" i="20"/>
  <c r="P19" i="20"/>
  <c r="E19" i="20"/>
  <c r="U19" i="20" s="1"/>
  <c r="S18" i="20"/>
  <c r="R18" i="20"/>
  <c r="Q18" i="20"/>
  <c r="P18" i="20"/>
  <c r="E18" i="20"/>
  <c r="U18" i="20" s="1"/>
  <c r="S17" i="20"/>
  <c r="R17" i="20"/>
  <c r="Q17" i="20"/>
  <c r="P17" i="20"/>
  <c r="E17" i="20"/>
  <c r="U16" i="20"/>
  <c r="S16" i="20"/>
  <c r="R16" i="20"/>
  <c r="Q16" i="20"/>
  <c r="P16" i="20"/>
  <c r="E16" i="20"/>
  <c r="T16" i="20" s="1"/>
  <c r="S15" i="20"/>
  <c r="R15" i="20"/>
  <c r="Q15" i="20"/>
  <c r="P15" i="20"/>
  <c r="E15" i="20"/>
  <c r="S14" i="20"/>
  <c r="R14" i="20"/>
  <c r="Q14" i="20"/>
  <c r="P14" i="20"/>
  <c r="E14" i="20"/>
  <c r="S13" i="20"/>
  <c r="R13" i="20"/>
  <c r="Q13" i="20"/>
  <c r="P13" i="20"/>
  <c r="E13" i="20"/>
  <c r="U13" i="20" s="1"/>
  <c r="U12" i="20"/>
  <c r="S12" i="20"/>
  <c r="R12" i="20"/>
  <c r="Q12" i="20"/>
  <c r="P12" i="20"/>
  <c r="E12" i="20"/>
  <c r="T12" i="20" s="1"/>
  <c r="S11" i="20"/>
  <c r="R11" i="20"/>
  <c r="Q11" i="20"/>
  <c r="P11" i="20"/>
  <c r="E11" i="20"/>
  <c r="T11" i="20" s="1"/>
  <c r="S10" i="20"/>
  <c r="R10" i="20"/>
  <c r="Q10" i="20"/>
  <c r="P10" i="20"/>
  <c r="E10" i="20"/>
  <c r="S64" i="19"/>
  <c r="R64" i="19"/>
  <c r="Q64" i="19"/>
  <c r="P64" i="19"/>
  <c r="E64" i="19"/>
  <c r="T64" i="19" s="1"/>
  <c r="U63" i="19"/>
  <c r="T63" i="19"/>
  <c r="S63" i="19"/>
  <c r="R63" i="19"/>
  <c r="Q63" i="19"/>
  <c r="P63" i="19"/>
  <c r="E63" i="19"/>
  <c r="S60" i="19"/>
  <c r="R60" i="19"/>
  <c r="Q60" i="19"/>
  <c r="P60" i="19"/>
  <c r="E60" i="19"/>
  <c r="T60" i="19" s="1"/>
  <c r="U59" i="19"/>
  <c r="T59" i="19"/>
  <c r="S59" i="19"/>
  <c r="R59" i="19"/>
  <c r="Q59" i="19"/>
  <c r="P59" i="19"/>
  <c r="E59" i="19"/>
  <c r="S58" i="19"/>
  <c r="R58" i="19"/>
  <c r="Q58" i="19"/>
  <c r="P58" i="19"/>
  <c r="E58" i="19"/>
  <c r="S57" i="19"/>
  <c r="R57" i="19"/>
  <c r="Q57" i="19"/>
  <c r="P57" i="19"/>
  <c r="E57" i="19"/>
  <c r="R56" i="19"/>
  <c r="S55" i="19"/>
  <c r="R55" i="19"/>
  <c r="Q55" i="19"/>
  <c r="P55" i="19"/>
  <c r="E55" i="19"/>
  <c r="S54" i="19"/>
  <c r="R54" i="19"/>
  <c r="Q54" i="19"/>
  <c r="P54" i="19"/>
  <c r="E54" i="19"/>
  <c r="S53" i="19"/>
  <c r="R53" i="19"/>
  <c r="Q53" i="19"/>
  <c r="P53" i="19"/>
  <c r="E53" i="19"/>
  <c r="S52" i="19"/>
  <c r="R52" i="19"/>
  <c r="Q52" i="19"/>
  <c r="P52" i="19"/>
  <c r="E52" i="19"/>
  <c r="U52" i="19" s="1"/>
  <c r="S51" i="19"/>
  <c r="R51" i="19"/>
  <c r="Q51" i="19"/>
  <c r="P51" i="19"/>
  <c r="E51" i="19"/>
  <c r="T51" i="19" s="1"/>
  <c r="S50" i="19"/>
  <c r="R50" i="19"/>
  <c r="Q50" i="19"/>
  <c r="P50" i="19"/>
  <c r="E50" i="19"/>
  <c r="S49" i="19"/>
  <c r="R49" i="19"/>
  <c r="Q49" i="19"/>
  <c r="P49" i="19"/>
  <c r="E49" i="19"/>
  <c r="U49" i="19" s="1"/>
  <c r="S48" i="19"/>
  <c r="R48" i="19"/>
  <c r="Q48" i="19"/>
  <c r="P48" i="19"/>
  <c r="E48" i="19"/>
  <c r="T48" i="19" s="1"/>
  <c r="U47" i="19"/>
  <c r="S47" i="19"/>
  <c r="R47" i="19"/>
  <c r="Q47" i="19"/>
  <c r="P47" i="19"/>
  <c r="E47" i="19"/>
  <c r="T47" i="19" s="1"/>
  <c r="S46" i="19"/>
  <c r="R46" i="19"/>
  <c r="Q46" i="19"/>
  <c r="P46" i="19"/>
  <c r="E46" i="19"/>
  <c r="S45" i="19"/>
  <c r="R45" i="19"/>
  <c r="Q45" i="19"/>
  <c r="P45" i="19"/>
  <c r="E45" i="19"/>
  <c r="S44" i="19"/>
  <c r="T42" i="19"/>
  <c r="S42" i="19"/>
  <c r="R42" i="19"/>
  <c r="Q42" i="19"/>
  <c r="P42" i="19"/>
  <c r="E42" i="19"/>
  <c r="U42" i="19" s="1"/>
  <c r="U41" i="19"/>
  <c r="T41" i="19"/>
  <c r="S41" i="19"/>
  <c r="R41" i="19"/>
  <c r="Q41" i="19"/>
  <c r="P41" i="19"/>
  <c r="E41" i="19"/>
  <c r="S40" i="19"/>
  <c r="R40" i="19"/>
  <c r="Q40" i="19"/>
  <c r="P40" i="19"/>
  <c r="E40" i="19"/>
  <c r="S39" i="19"/>
  <c r="R39" i="19"/>
  <c r="Q39" i="19"/>
  <c r="P39" i="19"/>
  <c r="E39" i="19"/>
  <c r="U39" i="19" s="1"/>
  <c r="U38" i="19"/>
  <c r="S38" i="19"/>
  <c r="R38" i="19"/>
  <c r="Q38" i="19"/>
  <c r="P38" i="19"/>
  <c r="E38" i="19"/>
  <c r="T38" i="19" s="1"/>
  <c r="S37" i="19"/>
  <c r="R37" i="19"/>
  <c r="Q37" i="19"/>
  <c r="P37" i="19"/>
  <c r="E37" i="19"/>
  <c r="S36" i="19"/>
  <c r="R36" i="19"/>
  <c r="Q36" i="19"/>
  <c r="P36" i="19"/>
  <c r="E36" i="19"/>
  <c r="U36" i="19" s="1"/>
  <c r="S35" i="19"/>
  <c r="R35" i="19"/>
  <c r="Q35" i="19"/>
  <c r="P35" i="19"/>
  <c r="E35" i="19"/>
  <c r="T35" i="19" s="1"/>
  <c r="U34" i="19"/>
  <c r="T34" i="19"/>
  <c r="S34" i="19"/>
  <c r="R34" i="19"/>
  <c r="Q34" i="19"/>
  <c r="P34" i="19"/>
  <c r="E34" i="19"/>
  <c r="S33" i="19"/>
  <c r="R33" i="19"/>
  <c r="Q33" i="19"/>
  <c r="P33" i="19"/>
  <c r="E33" i="19"/>
  <c r="S32" i="19"/>
  <c r="R32" i="19"/>
  <c r="Q32" i="19"/>
  <c r="P32" i="19"/>
  <c r="E32" i="19"/>
  <c r="S31" i="19"/>
  <c r="R31" i="19"/>
  <c r="Q31" i="19"/>
  <c r="P31" i="19"/>
  <c r="E31" i="19"/>
  <c r="U31" i="19" s="1"/>
  <c r="U30" i="19"/>
  <c r="S30" i="19"/>
  <c r="R30" i="19"/>
  <c r="Q30" i="19"/>
  <c r="P30" i="19"/>
  <c r="E30" i="19"/>
  <c r="T30" i="19" s="1"/>
  <c r="S29" i="19"/>
  <c r="R29" i="19"/>
  <c r="Q29" i="19"/>
  <c r="P29" i="19"/>
  <c r="E29" i="19"/>
  <c r="U29" i="19" s="1"/>
  <c r="R28" i="19"/>
  <c r="S27" i="19"/>
  <c r="R27" i="19"/>
  <c r="Q27" i="19"/>
  <c r="P27" i="19"/>
  <c r="E27" i="19"/>
  <c r="S26" i="19"/>
  <c r="R26" i="19"/>
  <c r="Q26" i="19"/>
  <c r="P26" i="19"/>
  <c r="E26" i="19"/>
  <c r="U26" i="19" s="1"/>
  <c r="U25" i="19"/>
  <c r="S25" i="19"/>
  <c r="R25" i="19"/>
  <c r="Q25" i="19"/>
  <c r="P25" i="19"/>
  <c r="E25" i="19"/>
  <c r="T25" i="19" s="1"/>
  <c r="S24" i="19"/>
  <c r="R24" i="19"/>
  <c r="Q24" i="19"/>
  <c r="P24" i="19"/>
  <c r="E24" i="19"/>
  <c r="S23" i="19"/>
  <c r="R23" i="19"/>
  <c r="Q23" i="19"/>
  <c r="P23" i="19"/>
  <c r="E23" i="19"/>
  <c r="U23" i="19" s="1"/>
  <c r="S22" i="19"/>
  <c r="R22" i="19"/>
  <c r="Q22" i="19"/>
  <c r="P22" i="19"/>
  <c r="E22" i="19"/>
  <c r="U21" i="19"/>
  <c r="T21" i="19"/>
  <c r="S21" i="19"/>
  <c r="R21" i="19"/>
  <c r="Q21" i="19"/>
  <c r="P21" i="19"/>
  <c r="E21" i="19"/>
  <c r="S20" i="19"/>
  <c r="R20" i="19"/>
  <c r="Q20" i="19"/>
  <c r="P20" i="19"/>
  <c r="T20" i="19" s="1"/>
  <c r="E20" i="19"/>
  <c r="S19" i="19"/>
  <c r="R19" i="19"/>
  <c r="Q19" i="19"/>
  <c r="P19" i="19"/>
  <c r="E19" i="19"/>
  <c r="S18" i="19"/>
  <c r="R18" i="19"/>
  <c r="Q18" i="19"/>
  <c r="P18" i="19"/>
  <c r="E18" i="19"/>
  <c r="U18" i="19" s="1"/>
  <c r="U17" i="19"/>
  <c r="S17" i="19"/>
  <c r="R17" i="19"/>
  <c r="Q17" i="19"/>
  <c r="P17" i="19"/>
  <c r="E17" i="19"/>
  <c r="T17" i="19" s="1"/>
  <c r="S16" i="19"/>
  <c r="R16" i="19"/>
  <c r="Q16" i="19"/>
  <c r="P16" i="19"/>
  <c r="E16" i="19"/>
  <c r="S15" i="19"/>
  <c r="R15" i="19"/>
  <c r="Q15" i="19"/>
  <c r="P15" i="19"/>
  <c r="E15" i="19"/>
  <c r="U15" i="19" s="1"/>
  <c r="S14" i="19"/>
  <c r="R14" i="19"/>
  <c r="Q14" i="19"/>
  <c r="P14" i="19"/>
  <c r="E14" i="19"/>
  <c r="T14" i="19" s="1"/>
  <c r="T13" i="19"/>
  <c r="S13" i="19"/>
  <c r="R13" i="19"/>
  <c r="Q13" i="19"/>
  <c r="P13" i="19"/>
  <c r="E13" i="19"/>
  <c r="S12" i="19"/>
  <c r="R12" i="19"/>
  <c r="Q12" i="19"/>
  <c r="P12" i="19"/>
  <c r="E12" i="19"/>
  <c r="S11" i="19"/>
  <c r="R11" i="19"/>
  <c r="Q11" i="19"/>
  <c r="P11" i="19"/>
  <c r="E11" i="19"/>
  <c r="S10" i="19"/>
  <c r="R10" i="19"/>
  <c r="Q10" i="19"/>
  <c r="P10" i="19"/>
  <c r="E10" i="19"/>
  <c r="R9" i="19"/>
  <c r="T64" i="18"/>
  <c r="S64" i="18"/>
  <c r="R64" i="18"/>
  <c r="Q64" i="18"/>
  <c r="P64" i="18"/>
  <c r="E64" i="18"/>
  <c r="U64" i="18" s="1"/>
  <c r="U63" i="18"/>
  <c r="T63" i="18"/>
  <c r="S63" i="18"/>
  <c r="R63" i="18"/>
  <c r="Q63" i="18"/>
  <c r="P63" i="18"/>
  <c r="E63" i="18"/>
  <c r="S60" i="18"/>
  <c r="R60" i="18"/>
  <c r="Q60" i="18"/>
  <c r="P60" i="18"/>
  <c r="E60" i="18"/>
  <c r="U60" i="18" s="1"/>
  <c r="U59" i="18"/>
  <c r="S59" i="18"/>
  <c r="R59" i="18"/>
  <c r="Q59" i="18"/>
  <c r="P59" i="18"/>
  <c r="E59" i="18"/>
  <c r="T59" i="18" s="1"/>
  <c r="S58" i="18"/>
  <c r="R58" i="18"/>
  <c r="Q58" i="18"/>
  <c r="P58" i="18"/>
  <c r="E58" i="18"/>
  <c r="S57" i="18"/>
  <c r="R57" i="18"/>
  <c r="Q57" i="18"/>
  <c r="P57" i="18"/>
  <c r="E57" i="18"/>
  <c r="S56" i="18"/>
  <c r="R56" i="18"/>
  <c r="S55" i="18"/>
  <c r="R55" i="18"/>
  <c r="Q55" i="18"/>
  <c r="P55" i="18"/>
  <c r="E55" i="18"/>
  <c r="U55" i="18" s="1"/>
  <c r="U54" i="18"/>
  <c r="S54" i="18"/>
  <c r="R54" i="18"/>
  <c r="Q54" i="18"/>
  <c r="P54" i="18"/>
  <c r="E54" i="18"/>
  <c r="T54" i="18" s="1"/>
  <c r="U53" i="18"/>
  <c r="T53" i="18"/>
  <c r="S53" i="18"/>
  <c r="R53" i="18"/>
  <c r="Q53" i="18"/>
  <c r="P53" i="18"/>
  <c r="E53" i="18"/>
  <c r="S52" i="18"/>
  <c r="R52" i="18"/>
  <c r="Q52" i="18"/>
  <c r="P52" i="18"/>
  <c r="E52" i="18"/>
  <c r="S51" i="18"/>
  <c r="R51" i="18"/>
  <c r="Q51" i="18"/>
  <c r="P51" i="18"/>
  <c r="E51" i="18"/>
  <c r="T51" i="18" s="1"/>
  <c r="T50" i="18"/>
  <c r="S50" i="18"/>
  <c r="R50" i="18"/>
  <c r="Q50" i="18"/>
  <c r="P50" i="18"/>
  <c r="E50" i="18"/>
  <c r="U50" i="18" s="1"/>
  <c r="S49" i="18"/>
  <c r="R49" i="18"/>
  <c r="Q49" i="18"/>
  <c r="P49" i="18"/>
  <c r="E49" i="18"/>
  <c r="S48" i="18"/>
  <c r="R48" i="18"/>
  <c r="Q48" i="18"/>
  <c r="P48" i="18"/>
  <c r="E48" i="18"/>
  <c r="S47" i="18"/>
  <c r="R47" i="18"/>
  <c r="Q47" i="18"/>
  <c r="P47" i="18"/>
  <c r="E47" i="18"/>
  <c r="U47" i="18" s="1"/>
  <c r="U46" i="18"/>
  <c r="S46" i="18"/>
  <c r="R46" i="18"/>
  <c r="Q46" i="18"/>
  <c r="P46" i="18"/>
  <c r="E46" i="18"/>
  <c r="T46" i="18" s="1"/>
  <c r="S45" i="18"/>
  <c r="R45" i="18"/>
  <c r="Q45" i="18"/>
  <c r="P45" i="18"/>
  <c r="E45" i="18"/>
  <c r="S44" i="18"/>
  <c r="R44" i="18"/>
  <c r="S42" i="18"/>
  <c r="R42" i="18"/>
  <c r="Q42" i="18"/>
  <c r="P42" i="18"/>
  <c r="E42" i="18"/>
  <c r="S41" i="18"/>
  <c r="R41" i="18"/>
  <c r="Q41" i="18"/>
  <c r="P41" i="18"/>
  <c r="E41" i="18"/>
  <c r="U41" i="18" s="1"/>
  <c r="S40" i="18"/>
  <c r="R40" i="18"/>
  <c r="Q40" i="18"/>
  <c r="P40" i="18"/>
  <c r="E40" i="18"/>
  <c r="T40" i="18" s="1"/>
  <c r="T39" i="18"/>
  <c r="S39" i="18"/>
  <c r="R39" i="18"/>
  <c r="Q39" i="18"/>
  <c r="P39" i="18"/>
  <c r="E39" i="18"/>
  <c r="U39" i="18" s="1"/>
  <c r="S38" i="18"/>
  <c r="R38" i="18"/>
  <c r="Q38" i="18"/>
  <c r="P38" i="18"/>
  <c r="E38" i="18"/>
  <c r="U37" i="18"/>
  <c r="S37" i="18"/>
  <c r="R37" i="18"/>
  <c r="Q37" i="18"/>
  <c r="P37" i="18"/>
  <c r="E37" i="18"/>
  <c r="T37" i="18" s="1"/>
  <c r="S36" i="18"/>
  <c r="R36" i="18"/>
  <c r="Q36" i="18"/>
  <c r="P36" i="18"/>
  <c r="E36" i="18"/>
  <c r="T36" i="18" s="1"/>
  <c r="T35" i="18"/>
  <c r="S35" i="18"/>
  <c r="R35" i="18"/>
  <c r="Q35" i="18"/>
  <c r="P35" i="18"/>
  <c r="E35" i="18"/>
  <c r="U35" i="18" s="1"/>
  <c r="S34" i="18"/>
  <c r="R34" i="18"/>
  <c r="Q34" i="18"/>
  <c r="P34" i="18"/>
  <c r="E34" i="18"/>
  <c r="S33" i="18"/>
  <c r="R33" i="18"/>
  <c r="Q33" i="18"/>
  <c r="P33" i="18"/>
  <c r="E33" i="18"/>
  <c r="S32" i="18"/>
  <c r="R32" i="18"/>
  <c r="Q32" i="18"/>
  <c r="P32" i="18"/>
  <c r="E32" i="18"/>
  <c r="S31" i="18"/>
  <c r="R31" i="18"/>
  <c r="Q31" i="18"/>
  <c r="P31" i="18"/>
  <c r="E31" i="18"/>
  <c r="S30" i="18"/>
  <c r="R30" i="18"/>
  <c r="Q30" i="18"/>
  <c r="P30" i="18"/>
  <c r="E30" i="18"/>
  <c r="U29" i="18"/>
  <c r="S29" i="18"/>
  <c r="R29" i="18"/>
  <c r="Q29" i="18"/>
  <c r="P29" i="18"/>
  <c r="E29" i="18"/>
  <c r="T29" i="18" s="1"/>
  <c r="U27" i="18"/>
  <c r="S27" i="18"/>
  <c r="R27" i="18"/>
  <c r="Q27" i="18"/>
  <c r="P27" i="18"/>
  <c r="E27" i="18"/>
  <c r="T27" i="18" s="1"/>
  <c r="U26" i="18"/>
  <c r="T26" i="18"/>
  <c r="S26" i="18"/>
  <c r="R26" i="18"/>
  <c r="Q26" i="18"/>
  <c r="P26" i="18"/>
  <c r="E26" i="18"/>
  <c r="S25" i="18"/>
  <c r="R25" i="18"/>
  <c r="Q25" i="18"/>
  <c r="P25" i="18"/>
  <c r="E25" i="18"/>
  <c r="U25" i="18" s="1"/>
  <c r="S24" i="18"/>
  <c r="R24" i="18"/>
  <c r="Q24" i="18"/>
  <c r="P24" i="18"/>
  <c r="E24" i="18"/>
  <c r="S23" i="18"/>
  <c r="R23" i="18"/>
  <c r="Q23" i="18"/>
  <c r="P23" i="18"/>
  <c r="E23" i="18"/>
  <c r="U22" i="18"/>
  <c r="T22" i="18"/>
  <c r="S22" i="18"/>
  <c r="R22" i="18"/>
  <c r="Q22" i="18"/>
  <c r="P22" i="18"/>
  <c r="E22" i="18"/>
  <c r="S21" i="18"/>
  <c r="R21" i="18"/>
  <c r="Q21" i="18"/>
  <c r="P21" i="18"/>
  <c r="E21" i="18"/>
  <c r="S20" i="18"/>
  <c r="R20" i="18"/>
  <c r="Q20" i="18"/>
  <c r="P20" i="18"/>
  <c r="E20" i="18"/>
  <c r="S19" i="18"/>
  <c r="R19" i="18"/>
  <c r="Q19" i="18"/>
  <c r="P19" i="18"/>
  <c r="E19" i="18"/>
  <c r="T19" i="18" s="1"/>
  <c r="T18" i="18"/>
  <c r="S18" i="18"/>
  <c r="R18" i="18"/>
  <c r="Q18" i="18"/>
  <c r="P18" i="18"/>
  <c r="E18" i="18"/>
  <c r="U18" i="18" s="1"/>
  <c r="S17" i="18"/>
  <c r="R17" i="18"/>
  <c r="Q17" i="18"/>
  <c r="P17" i="18"/>
  <c r="E17" i="18"/>
  <c r="U17" i="18" s="1"/>
  <c r="S16" i="18"/>
  <c r="R16" i="18"/>
  <c r="Q16" i="18"/>
  <c r="P16" i="18"/>
  <c r="E16" i="18"/>
  <c r="S15" i="18"/>
  <c r="R15" i="18"/>
  <c r="Q15" i="18"/>
  <c r="P15" i="18"/>
  <c r="E15" i="18"/>
  <c r="U14" i="18"/>
  <c r="T14" i="18"/>
  <c r="S14" i="18"/>
  <c r="R14" i="18"/>
  <c r="Q14" i="18"/>
  <c r="P14" i="18"/>
  <c r="E14" i="18"/>
  <c r="S13" i="18"/>
  <c r="R13" i="18"/>
  <c r="Q13" i="18"/>
  <c r="P13" i="18"/>
  <c r="E13" i="18"/>
  <c r="S12" i="18"/>
  <c r="R12" i="18"/>
  <c r="Q12" i="18"/>
  <c r="P12" i="18"/>
  <c r="E12" i="18"/>
  <c r="S11" i="18"/>
  <c r="R11" i="18"/>
  <c r="Q11" i="18"/>
  <c r="P11" i="18"/>
  <c r="E11" i="18"/>
  <c r="U10" i="18"/>
  <c r="S10" i="18"/>
  <c r="R10" i="18"/>
  <c r="Q10" i="18"/>
  <c r="P10" i="18"/>
  <c r="E10" i="18"/>
  <c r="S64" i="17"/>
  <c r="R64" i="17"/>
  <c r="Q64" i="17"/>
  <c r="P64" i="17"/>
  <c r="E64" i="17"/>
  <c r="S63" i="17"/>
  <c r="R63" i="17"/>
  <c r="Q63" i="17"/>
  <c r="P63" i="17"/>
  <c r="E63" i="17"/>
  <c r="U63" i="17" s="1"/>
  <c r="S60" i="17"/>
  <c r="R60" i="17"/>
  <c r="Q60" i="17"/>
  <c r="P60" i="17"/>
  <c r="E60" i="17"/>
  <c r="U59" i="17"/>
  <c r="S59" i="17"/>
  <c r="R59" i="17"/>
  <c r="Q59" i="17"/>
  <c r="P59" i="17"/>
  <c r="E59" i="17"/>
  <c r="T59" i="17" s="1"/>
  <c r="S58" i="17"/>
  <c r="R58" i="17"/>
  <c r="Q58" i="17"/>
  <c r="P58" i="17"/>
  <c r="E58" i="17"/>
  <c r="T57" i="17"/>
  <c r="S57" i="17"/>
  <c r="R57" i="17"/>
  <c r="Q57" i="17"/>
  <c r="P57" i="17"/>
  <c r="E57" i="17"/>
  <c r="U57" i="17" s="1"/>
  <c r="S55" i="17"/>
  <c r="R55" i="17"/>
  <c r="Q55" i="17"/>
  <c r="P55" i="17"/>
  <c r="E55" i="17"/>
  <c r="U54" i="17"/>
  <c r="S54" i="17"/>
  <c r="R54" i="17"/>
  <c r="Q54" i="17"/>
  <c r="P54" i="17"/>
  <c r="E54" i="17"/>
  <c r="T54" i="17" s="1"/>
  <c r="S53" i="17"/>
  <c r="R53" i="17"/>
  <c r="Q53" i="17"/>
  <c r="P53" i="17"/>
  <c r="E53" i="17"/>
  <c r="S52" i="17"/>
  <c r="R52" i="17"/>
  <c r="Q52" i="17"/>
  <c r="P52" i="17"/>
  <c r="E52" i="17"/>
  <c r="S51" i="17"/>
  <c r="R51" i="17"/>
  <c r="Q51" i="17"/>
  <c r="P51" i="17"/>
  <c r="E51" i="17"/>
  <c r="U50" i="17"/>
  <c r="S50" i="17"/>
  <c r="R50" i="17"/>
  <c r="Q50" i="17"/>
  <c r="P50" i="17"/>
  <c r="E50" i="17"/>
  <c r="T50" i="17" s="1"/>
  <c r="S49" i="17"/>
  <c r="R49" i="17"/>
  <c r="Q49" i="17"/>
  <c r="P49" i="17"/>
  <c r="E49" i="17"/>
  <c r="S48" i="17"/>
  <c r="R48" i="17"/>
  <c r="Q48" i="17"/>
  <c r="P48" i="17"/>
  <c r="E48" i="17"/>
  <c r="S47" i="17"/>
  <c r="R47" i="17"/>
  <c r="Q47" i="17"/>
  <c r="P47" i="17"/>
  <c r="E47" i="17"/>
  <c r="U46" i="17"/>
  <c r="S46" i="17"/>
  <c r="R46" i="17"/>
  <c r="Q46" i="17"/>
  <c r="P46" i="17"/>
  <c r="E46" i="17"/>
  <c r="T46" i="17" s="1"/>
  <c r="S45" i="17"/>
  <c r="R45" i="17"/>
  <c r="Q45" i="17"/>
  <c r="P45" i="17"/>
  <c r="E45" i="17"/>
  <c r="S44" i="17"/>
  <c r="S42" i="17"/>
  <c r="R42" i="17"/>
  <c r="Q42" i="17"/>
  <c r="P42" i="17"/>
  <c r="E42" i="17"/>
  <c r="T41" i="17"/>
  <c r="S41" i="17"/>
  <c r="R41" i="17"/>
  <c r="Q41" i="17"/>
  <c r="P41" i="17"/>
  <c r="E41" i="17"/>
  <c r="U41" i="17" s="1"/>
  <c r="S40" i="17"/>
  <c r="R40" i="17"/>
  <c r="Q40" i="17"/>
  <c r="P40" i="17"/>
  <c r="E40" i="17"/>
  <c r="S39" i="17"/>
  <c r="R39" i="17"/>
  <c r="Q39" i="17"/>
  <c r="P39" i="17"/>
  <c r="E39" i="17"/>
  <c r="S38" i="17"/>
  <c r="R38" i="17"/>
  <c r="Q38" i="17"/>
  <c r="P38" i="17"/>
  <c r="E38" i="17"/>
  <c r="U37" i="17"/>
  <c r="S37" i="17"/>
  <c r="R37" i="17"/>
  <c r="Q37" i="17"/>
  <c r="P37" i="17"/>
  <c r="E37" i="17"/>
  <c r="T37" i="17" s="1"/>
  <c r="S36" i="17"/>
  <c r="R36" i="17"/>
  <c r="Q36" i="17"/>
  <c r="P36" i="17"/>
  <c r="E36" i="17"/>
  <c r="S35" i="17"/>
  <c r="R35" i="17"/>
  <c r="Q35" i="17"/>
  <c r="P35" i="17"/>
  <c r="E35" i="17"/>
  <c r="T35" i="17" s="1"/>
  <c r="S34" i="17"/>
  <c r="R34" i="17"/>
  <c r="Q34" i="17"/>
  <c r="P34" i="17"/>
  <c r="E34" i="17"/>
  <c r="S33" i="17"/>
  <c r="R33" i="17"/>
  <c r="Q33" i="17"/>
  <c r="P33" i="17"/>
  <c r="E33" i="17"/>
  <c r="S32" i="17"/>
  <c r="R32" i="17"/>
  <c r="Q32" i="17"/>
  <c r="P32" i="17"/>
  <c r="E32" i="17"/>
  <c r="S31" i="17"/>
  <c r="R31" i="17"/>
  <c r="Q31" i="17"/>
  <c r="P31" i="17"/>
  <c r="E31" i="17"/>
  <c r="S30" i="17"/>
  <c r="R30" i="17"/>
  <c r="Q30" i="17"/>
  <c r="P30" i="17"/>
  <c r="E30" i="17"/>
  <c r="S29" i="17"/>
  <c r="R29" i="17"/>
  <c r="Q29" i="17"/>
  <c r="P29" i="17"/>
  <c r="E29" i="17"/>
  <c r="S28" i="17"/>
  <c r="S27" i="17"/>
  <c r="R27" i="17"/>
  <c r="Q27" i="17"/>
  <c r="P27" i="17"/>
  <c r="E27" i="17"/>
  <c r="T27" i="17" s="1"/>
  <c r="S26" i="17"/>
  <c r="R26" i="17"/>
  <c r="Q26" i="17"/>
  <c r="P26" i="17"/>
  <c r="E26" i="17"/>
  <c r="T26" i="17" s="1"/>
  <c r="U25" i="17"/>
  <c r="T25" i="17"/>
  <c r="S25" i="17"/>
  <c r="R25" i="17"/>
  <c r="Q25" i="17"/>
  <c r="P25" i="17"/>
  <c r="E25" i="17"/>
  <c r="S24" i="17"/>
  <c r="R24" i="17"/>
  <c r="Q24" i="17"/>
  <c r="P24" i="17"/>
  <c r="E24" i="17"/>
  <c r="T23" i="17"/>
  <c r="S23" i="17"/>
  <c r="R23" i="17"/>
  <c r="Q23" i="17"/>
  <c r="P23" i="17"/>
  <c r="E23" i="17"/>
  <c r="U23" i="17" s="1"/>
  <c r="U22" i="17"/>
  <c r="S22" i="17"/>
  <c r="R22" i="17"/>
  <c r="Q22" i="17"/>
  <c r="P22" i="17"/>
  <c r="E22" i="17"/>
  <c r="T22" i="17" s="1"/>
  <c r="U21" i="17"/>
  <c r="S21" i="17"/>
  <c r="R21" i="17"/>
  <c r="Q21" i="17"/>
  <c r="P21" i="17"/>
  <c r="E21" i="17"/>
  <c r="T21" i="17" s="1"/>
  <c r="S20" i="17"/>
  <c r="R20" i="17"/>
  <c r="Q20" i="17"/>
  <c r="P20" i="17"/>
  <c r="E20" i="17"/>
  <c r="S19" i="17"/>
  <c r="R19" i="17"/>
  <c r="Q19" i="17"/>
  <c r="P19" i="17"/>
  <c r="E19" i="17"/>
  <c r="T19" i="17" s="1"/>
  <c r="U18" i="17"/>
  <c r="S18" i="17"/>
  <c r="R18" i="17"/>
  <c r="Q18" i="17"/>
  <c r="P18" i="17"/>
  <c r="E18" i="17"/>
  <c r="T18" i="17" s="1"/>
  <c r="U17" i="17"/>
  <c r="S17" i="17"/>
  <c r="R17" i="17"/>
  <c r="Q17" i="17"/>
  <c r="P17" i="17"/>
  <c r="E17" i="17"/>
  <c r="T17" i="17" s="1"/>
  <c r="S16" i="17"/>
  <c r="R16" i="17"/>
  <c r="Q16" i="17"/>
  <c r="P16" i="17"/>
  <c r="E16" i="17"/>
  <c r="T16" i="17" s="1"/>
  <c r="T15" i="17"/>
  <c r="S15" i="17"/>
  <c r="R15" i="17"/>
  <c r="Q15" i="17"/>
  <c r="P15" i="17"/>
  <c r="E15" i="17"/>
  <c r="U15" i="17" s="1"/>
  <c r="U14" i="17"/>
  <c r="S14" i="17"/>
  <c r="R14" i="17"/>
  <c r="Q14" i="17"/>
  <c r="P14" i="17"/>
  <c r="E14" i="17"/>
  <c r="T14" i="17" s="1"/>
  <c r="S13" i="17"/>
  <c r="R13" i="17"/>
  <c r="Q13" i="17"/>
  <c r="P13" i="17"/>
  <c r="E13" i="17"/>
  <c r="U13" i="17" s="1"/>
  <c r="S12" i="17"/>
  <c r="R12" i="17"/>
  <c r="Q12" i="17"/>
  <c r="P12" i="17"/>
  <c r="E12" i="17"/>
  <c r="U12" i="17" s="1"/>
  <c r="S11" i="17"/>
  <c r="R11" i="17"/>
  <c r="Q11" i="17"/>
  <c r="P11" i="17"/>
  <c r="E11" i="17"/>
  <c r="T11" i="17" s="1"/>
  <c r="S10" i="17"/>
  <c r="R10" i="17"/>
  <c r="Q10" i="17"/>
  <c r="P10" i="17"/>
  <c r="E10" i="17"/>
  <c r="S9" i="17"/>
  <c r="S64" i="16"/>
  <c r="R64" i="16"/>
  <c r="Q64" i="16"/>
  <c r="P64" i="16"/>
  <c r="E64" i="16"/>
  <c r="U63" i="16"/>
  <c r="S63" i="16"/>
  <c r="R63" i="16"/>
  <c r="Q63" i="16"/>
  <c r="P63" i="16"/>
  <c r="E63" i="16"/>
  <c r="T63" i="16" s="1"/>
  <c r="S62" i="16"/>
  <c r="U60" i="16"/>
  <c r="T60" i="16"/>
  <c r="S60" i="16"/>
  <c r="R60" i="16"/>
  <c r="Q60" i="16"/>
  <c r="P60" i="16"/>
  <c r="E60" i="16"/>
  <c r="S59" i="16"/>
  <c r="R59" i="16"/>
  <c r="Q59" i="16"/>
  <c r="P59" i="16"/>
  <c r="E59" i="16"/>
  <c r="S58" i="16"/>
  <c r="R58" i="16"/>
  <c r="Q58" i="16"/>
  <c r="P58" i="16"/>
  <c r="E58" i="16"/>
  <c r="U58" i="16" s="1"/>
  <c r="S57" i="16"/>
  <c r="R57" i="16"/>
  <c r="Q57" i="16"/>
  <c r="P57" i="16"/>
  <c r="E57" i="16"/>
  <c r="U57" i="16" s="1"/>
  <c r="U55" i="16"/>
  <c r="S55" i="16"/>
  <c r="R55" i="16"/>
  <c r="Q55" i="16"/>
  <c r="P55" i="16"/>
  <c r="E55" i="16"/>
  <c r="T55" i="16" s="1"/>
  <c r="S54" i="16"/>
  <c r="R54" i="16"/>
  <c r="Q54" i="16"/>
  <c r="P54" i="16"/>
  <c r="E54" i="16"/>
  <c r="U54" i="16" s="1"/>
  <c r="S53" i="16"/>
  <c r="R53" i="16"/>
  <c r="Q53" i="16"/>
  <c r="P53" i="16"/>
  <c r="E53" i="16"/>
  <c r="S52" i="16"/>
  <c r="R52" i="16"/>
  <c r="Q52" i="16"/>
  <c r="P52" i="16"/>
  <c r="E52" i="16"/>
  <c r="U52" i="16" s="1"/>
  <c r="S51" i="16"/>
  <c r="R51" i="16"/>
  <c r="Q51" i="16"/>
  <c r="P51" i="16"/>
  <c r="E51" i="16"/>
  <c r="U51" i="16" s="1"/>
  <c r="S50" i="16"/>
  <c r="R50" i="16"/>
  <c r="Q50" i="16"/>
  <c r="P50" i="16"/>
  <c r="E50" i="16"/>
  <c r="S49" i="16"/>
  <c r="R49" i="16"/>
  <c r="Q49" i="16"/>
  <c r="P49" i="16"/>
  <c r="E49" i="16"/>
  <c r="U49" i="16" s="1"/>
  <c r="U48" i="16"/>
  <c r="S48" i="16"/>
  <c r="R48" i="16"/>
  <c r="Q48" i="16"/>
  <c r="P48" i="16"/>
  <c r="E48" i="16"/>
  <c r="T48" i="16" s="1"/>
  <c r="U47" i="16"/>
  <c r="S47" i="16"/>
  <c r="R47" i="16"/>
  <c r="Q47" i="16"/>
  <c r="P47" i="16"/>
  <c r="E47" i="16"/>
  <c r="T47" i="16" s="1"/>
  <c r="S46" i="16"/>
  <c r="R46" i="16"/>
  <c r="Q46" i="16"/>
  <c r="P46" i="16"/>
  <c r="E46" i="16"/>
  <c r="T46" i="16" s="1"/>
  <c r="S45" i="16"/>
  <c r="R45" i="16"/>
  <c r="Q45" i="16"/>
  <c r="P45" i="16"/>
  <c r="E45" i="16"/>
  <c r="U45" i="16" s="1"/>
  <c r="S44" i="16"/>
  <c r="R44" i="16"/>
  <c r="S42" i="16"/>
  <c r="R42" i="16"/>
  <c r="Q42" i="16"/>
  <c r="P42" i="16"/>
  <c r="E42" i="16"/>
  <c r="T42" i="16" s="1"/>
  <c r="S41" i="16"/>
  <c r="R41" i="16"/>
  <c r="Q41" i="16"/>
  <c r="P41" i="16"/>
  <c r="E41" i="16"/>
  <c r="U41" i="16" s="1"/>
  <c r="S40" i="16"/>
  <c r="R40" i="16"/>
  <c r="Q40" i="16"/>
  <c r="P40" i="16"/>
  <c r="E40" i="16"/>
  <c r="S39" i="16"/>
  <c r="R39" i="16"/>
  <c r="Q39" i="16"/>
  <c r="P39" i="16"/>
  <c r="E39" i="16"/>
  <c r="S38" i="16"/>
  <c r="R38" i="16"/>
  <c r="Q38" i="16"/>
  <c r="P38" i="16"/>
  <c r="E38" i="16"/>
  <c r="U38" i="16" s="1"/>
  <c r="S37" i="16"/>
  <c r="R37" i="16"/>
  <c r="Q37" i="16"/>
  <c r="P37" i="16"/>
  <c r="E37" i="16"/>
  <c r="S36" i="16"/>
  <c r="R36" i="16"/>
  <c r="Q36" i="16"/>
  <c r="P36" i="16"/>
  <c r="E36" i="16"/>
  <c r="U36" i="16" s="1"/>
  <c r="S35" i="16"/>
  <c r="R35" i="16"/>
  <c r="Q35" i="16"/>
  <c r="P35" i="16"/>
  <c r="E35" i="16"/>
  <c r="U34" i="16"/>
  <c r="S34" i="16"/>
  <c r="R34" i="16"/>
  <c r="Q34" i="16"/>
  <c r="P34" i="16"/>
  <c r="E34" i="16"/>
  <c r="T34" i="16" s="1"/>
  <c r="S33" i="16"/>
  <c r="R33" i="16"/>
  <c r="Q33" i="16"/>
  <c r="P33" i="16"/>
  <c r="E33" i="16"/>
  <c r="T33" i="16" s="1"/>
  <c r="S32" i="16"/>
  <c r="R32" i="16"/>
  <c r="Q32" i="16"/>
  <c r="P32" i="16"/>
  <c r="E32" i="16"/>
  <c r="T32" i="16" s="1"/>
  <c r="S31" i="16"/>
  <c r="R31" i="16"/>
  <c r="Q31" i="16"/>
  <c r="P31" i="16"/>
  <c r="E31" i="16"/>
  <c r="U31" i="16" s="1"/>
  <c r="T30" i="16"/>
  <c r="S30" i="16"/>
  <c r="R30" i="16"/>
  <c r="Q30" i="16"/>
  <c r="P30" i="16"/>
  <c r="E30" i="16"/>
  <c r="U30" i="16" s="1"/>
  <c r="S29" i="16"/>
  <c r="R29" i="16"/>
  <c r="Q29" i="16"/>
  <c r="P29" i="16"/>
  <c r="E29" i="16"/>
  <c r="T29" i="16" s="1"/>
  <c r="R28" i="16"/>
  <c r="S27" i="16"/>
  <c r="R27" i="16"/>
  <c r="Q27" i="16"/>
  <c r="P27" i="16"/>
  <c r="E27" i="16"/>
  <c r="T27" i="16" s="1"/>
  <c r="S26" i="16"/>
  <c r="R26" i="16"/>
  <c r="Q26" i="16"/>
  <c r="P26" i="16"/>
  <c r="E26" i="16"/>
  <c r="U26" i="16" s="1"/>
  <c r="S25" i="16"/>
  <c r="R25" i="16"/>
  <c r="Q25" i="16"/>
  <c r="P25" i="16"/>
  <c r="E25" i="16"/>
  <c r="U25" i="16" s="1"/>
  <c r="S24" i="16"/>
  <c r="R24" i="16"/>
  <c r="Q24" i="16"/>
  <c r="P24" i="16"/>
  <c r="E24" i="16"/>
  <c r="S23" i="16"/>
  <c r="R23" i="16"/>
  <c r="Q23" i="16"/>
  <c r="P23" i="16"/>
  <c r="E23" i="16"/>
  <c r="U23" i="16" s="1"/>
  <c r="S22" i="16"/>
  <c r="R22" i="16"/>
  <c r="Q22" i="16"/>
  <c r="P22" i="16"/>
  <c r="E22" i="16"/>
  <c r="T22" i="16" s="1"/>
  <c r="S21" i="16"/>
  <c r="R21" i="16"/>
  <c r="Q21" i="16"/>
  <c r="P21" i="16"/>
  <c r="E21" i="16"/>
  <c r="S20" i="16"/>
  <c r="R20" i="16"/>
  <c r="Q20" i="16"/>
  <c r="P20" i="16"/>
  <c r="E20" i="16"/>
  <c r="U20" i="16" s="1"/>
  <c r="S19" i="16"/>
  <c r="R19" i="16"/>
  <c r="Q19" i="16"/>
  <c r="P19" i="16"/>
  <c r="E19" i="16"/>
  <c r="T19" i="16" s="1"/>
  <c r="S18" i="16"/>
  <c r="R18" i="16"/>
  <c r="Q18" i="16"/>
  <c r="P18" i="16"/>
  <c r="E18" i="16"/>
  <c r="U18" i="16" s="1"/>
  <c r="T17" i="16"/>
  <c r="S17" i="16"/>
  <c r="R17" i="16"/>
  <c r="Q17" i="16"/>
  <c r="P17" i="16"/>
  <c r="E17" i="16"/>
  <c r="U17" i="16" s="1"/>
  <c r="S16" i="16"/>
  <c r="R16" i="16"/>
  <c r="Q16" i="16"/>
  <c r="P16" i="16"/>
  <c r="E16" i="16"/>
  <c r="S15" i="16"/>
  <c r="R15" i="16"/>
  <c r="Q15" i="16"/>
  <c r="P15" i="16"/>
  <c r="E15" i="16"/>
  <c r="T15" i="16" s="1"/>
  <c r="U14" i="16"/>
  <c r="T14" i="16"/>
  <c r="S14" i="16"/>
  <c r="R14" i="16"/>
  <c r="Q14" i="16"/>
  <c r="P14" i="16"/>
  <c r="E14" i="16"/>
  <c r="S13" i="16"/>
  <c r="R13" i="16"/>
  <c r="Q13" i="16"/>
  <c r="P13" i="16"/>
  <c r="E13" i="16"/>
  <c r="T13" i="16" s="1"/>
  <c r="S12" i="16"/>
  <c r="R12" i="16"/>
  <c r="Q12" i="16"/>
  <c r="P12" i="16"/>
  <c r="E12" i="16"/>
  <c r="S11" i="16"/>
  <c r="R11" i="16"/>
  <c r="Q11" i="16"/>
  <c r="P11" i="16"/>
  <c r="E11" i="16"/>
  <c r="T11" i="16" s="1"/>
  <c r="S10" i="16"/>
  <c r="R10" i="16"/>
  <c r="Q10" i="16"/>
  <c r="U10" i="16" s="1"/>
  <c r="P10" i="16"/>
  <c r="E10" i="16"/>
  <c r="S64" i="15"/>
  <c r="R64" i="15"/>
  <c r="Q64" i="15"/>
  <c r="P64" i="15"/>
  <c r="E64" i="15"/>
  <c r="S63" i="15"/>
  <c r="R63" i="15"/>
  <c r="Q63" i="15"/>
  <c r="Q62" i="15" s="1"/>
  <c r="P63" i="15"/>
  <c r="E63" i="15"/>
  <c r="S60" i="15"/>
  <c r="R60" i="15"/>
  <c r="Q60" i="15"/>
  <c r="P60" i="15"/>
  <c r="E60" i="15"/>
  <c r="S59" i="15"/>
  <c r="R59" i="15"/>
  <c r="Q59" i="15"/>
  <c r="P59" i="15"/>
  <c r="E59" i="15"/>
  <c r="U59" i="15" s="1"/>
  <c r="S58" i="15"/>
  <c r="R58" i="15"/>
  <c r="Q58" i="15"/>
  <c r="P58" i="15"/>
  <c r="E58" i="15"/>
  <c r="S57" i="15"/>
  <c r="R57" i="15"/>
  <c r="Q57" i="15"/>
  <c r="P57" i="15"/>
  <c r="E57" i="15"/>
  <c r="U57" i="15" s="1"/>
  <c r="S55" i="15"/>
  <c r="R55" i="15"/>
  <c r="Q55" i="15"/>
  <c r="P55" i="15"/>
  <c r="E55" i="15"/>
  <c r="U55" i="15" s="1"/>
  <c r="U54" i="15"/>
  <c r="S54" i="15"/>
  <c r="R54" i="15"/>
  <c r="Q54" i="15"/>
  <c r="P54" i="15"/>
  <c r="E54" i="15"/>
  <c r="T54" i="15" s="1"/>
  <c r="S53" i="15"/>
  <c r="R53" i="15"/>
  <c r="Q53" i="15"/>
  <c r="P53" i="15"/>
  <c r="E53" i="15"/>
  <c r="S52" i="15"/>
  <c r="R52" i="15"/>
  <c r="Q52" i="15"/>
  <c r="P52" i="15"/>
  <c r="E52" i="15"/>
  <c r="U52" i="15" s="1"/>
  <c r="S51" i="15"/>
  <c r="R51" i="15"/>
  <c r="Q51" i="15"/>
  <c r="P51" i="15"/>
  <c r="E51" i="15"/>
  <c r="S50" i="15"/>
  <c r="R50" i="15"/>
  <c r="Q50" i="15"/>
  <c r="P50" i="15"/>
  <c r="E50" i="15"/>
  <c r="U50" i="15" s="1"/>
  <c r="S49" i="15"/>
  <c r="R49" i="15"/>
  <c r="Q49" i="15"/>
  <c r="P49" i="15"/>
  <c r="E49" i="15"/>
  <c r="T49" i="15" s="1"/>
  <c r="S48" i="15"/>
  <c r="R48" i="15"/>
  <c r="Q48" i="15"/>
  <c r="P48" i="15"/>
  <c r="E48" i="15"/>
  <c r="S47" i="15"/>
  <c r="R47" i="15"/>
  <c r="Q47" i="15"/>
  <c r="P47" i="15"/>
  <c r="E47" i="15"/>
  <c r="T47" i="15" s="1"/>
  <c r="S46" i="15"/>
  <c r="R46" i="15"/>
  <c r="Q46" i="15"/>
  <c r="U46" i="15" s="1"/>
  <c r="P46" i="15"/>
  <c r="E46" i="15"/>
  <c r="S45" i="15"/>
  <c r="R45" i="15"/>
  <c r="Q45" i="15"/>
  <c r="P45" i="15"/>
  <c r="E45" i="15"/>
  <c r="U45" i="15" s="1"/>
  <c r="S44" i="15"/>
  <c r="R44" i="15"/>
  <c r="S42" i="15"/>
  <c r="R42" i="15"/>
  <c r="Q42" i="15"/>
  <c r="P42" i="15"/>
  <c r="E42" i="15"/>
  <c r="U42" i="15" s="1"/>
  <c r="S41" i="15"/>
  <c r="R41" i="15"/>
  <c r="Q41" i="15"/>
  <c r="P41" i="15"/>
  <c r="E41" i="15"/>
  <c r="U40" i="15"/>
  <c r="T40" i="15"/>
  <c r="S40" i="15"/>
  <c r="R40" i="15"/>
  <c r="Q40" i="15"/>
  <c r="P40" i="15"/>
  <c r="E40" i="15"/>
  <c r="S39" i="15"/>
  <c r="R39" i="15"/>
  <c r="Q39" i="15"/>
  <c r="P39" i="15"/>
  <c r="E39" i="15"/>
  <c r="S38" i="15"/>
  <c r="R38" i="15"/>
  <c r="Q38" i="15"/>
  <c r="P38" i="15"/>
  <c r="E38" i="15"/>
  <c r="T38" i="15" s="1"/>
  <c r="S37" i="15"/>
  <c r="R37" i="15"/>
  <c r="Q37" i="15"/>
  <c r="P37" i="15"/>
  <c r="E37" i="15"/>
  <c r="U37" i="15" s="1"/>
  <c r="S36" i="15"/>
  <c r="R36" i="15"/>
  <c r="Q36" i="15"/>
  <c r="P36" i="15"/>
  <c r="E36" i="15"/>
  <c r="U36" i="15" s="1"/>
  <c r="T35" i="15"/>
  <c r="S35" i="15"/>
  <c r="R35" i="15"/>
  <c r="Q35" i="15"/>
  <c r="P35" i="15"/>
  <c r="E35" i="15"/>
  <c r="U35" i="15" s="1"/>
  <c r="S34" i="15"/>
  <c r="R34" i="15"/>
  <c r="Q34" i="15"/>
  <c r="P34" i="15"/>
  <c r="E34" i="15"/>
  <c r="U34" i="15" s="1"/>
  <c r="S33" i="15"/>
  <c r="R33" i="15"/>
  <c r="Q33" i="15"/>
  <c r="P33" i="15"/>
  <c r="E33" i="15"/>
  <c r="S32" i="15"/>
  <c r="R32" i="15"/>
  <c r="Q32" i="15"/>
  <c r="P32" i="15"/>
  <c r="E32" i="15"/>
  <c r="U32" i="15" s="1"/>
  <c r="S31" i="15"/>
  <c r="R31" i="15"/>
  <c r="Q31" i="15"/>
  <c r="P31" i="15"/>
  <c r="E31" i="15"/>
  <c r="U30" i="15"/>
  <c r="S30" i="15"/>
  <c r="R30" i="15"/>
  <c r="Q30" i="15"/>
  <c r="P30" i="15"/>
  <c r="E30" i="15"/>
  <c r="T30" i="15" s="1"/>
  <c r="T29" i="15"/>
  <c r="S29" i="15"/>
  <c r="R29" i="15"/>
  <c r="Q29" i="15"/>
  <c r="P29" i="15"/>
  <c r="E29" i="15"/>
  <c r="S27" i="15"/>
  <c r="R27" i="15"/>
  <c r="Q27" i="15"/>
  <c r="P27" i="15"/>
  <c r="E27" i="15"/>
  <c r="U26" i="15"/>
  <c r="T26" i="15"/>
  <c r="S26" i="15"/>
  <c r="R26" i="15"/>
  <c r="Q26" i="15"/>
  <c r="P26" i="15"/>
  <c r="E26" i="15"/>
  <c r="S25" i="15"/>
  <c r="R25" i="15"/>
  <c r="Q25" i="15"/>
  <c r="P25" i="15"/>
  <c r="E25" i="15"/>
  <c r="S24" i="15"/>
  <c r="R24" i="15"/>
  <c r="Q24" i="15"/>
  <c r="P24" i="15"/>
  <c r="E24" i="15"/>
  <c r="U24" i="15" s="1"/>
  <c r="S23" i="15"/>
  <c r="R23" i="15"/>
  <c r="Q23" i="15"/>
  <c r="P23" i="15"/>
  <c r="E23" i="15"/>
  <c r="T22" i="15"/>
  <c r="S22" i="15"/>
  <c r="R22" i="15"/>
  <c r="Q22" i="15"/>
  <c r="P22" i="15"/>
  <c r="E22" i="15"/>
  <c r="U22" i="15" s="1"/>
  <c r="S21" i="15"/>
  <c r="R21" i="15"/>
  <c r="Q21" i="15"/>
  <c r="P21" i="15"/>
  <c r="E21" i="15"/>
  <c r="S20" i="15"/>
  <c r="R20" i="15"/>
  <c r="Q20" i="15"/>
  <c r="P20" i="15"/>
  <c r="E20" i="15"/>
  <c r="S19" i="15"/>
  <c r="R19" i="15"/>
  <c r="Q19" i="15"/>
  <c r="P19" i="15"/>
  <c r="E19" i="15"/>
  <c r="T19" i="15" s="1"/>
  <c r="U18" i="15"/>
  <c r="T18" i="15"/>
  <c r="S18" i="15"/>
  <c r="R18" i="15"/>
  <c r="Q18" i="15"/>
  <c r="P18" i="15"/>
  <c r="E18" i="15"/>
  <c r="U17" i="15"/>
  <c r="S17" i="15"/>
  <c r="R17" i="15"/>
  <c r="Q17" i="15"/>
  <c r="P17" i="15"/>
  <c r="E17" i="15"/>
  <c r="T17" i="15" s="1"/>
  <c r="S16" i="15"/>
  <c r="R16" i="15"/>
  <c r="Q16" i="15"/>
  <c r="P16" i="15"/>
  <c r="E16" i="15"/>
  <c r="S15" i="15"/>
  <c r="R15" i="15"/>
  <c r="Q15" i="15"/>
  <c r="P15" i="15"/>
  <c r="E15" i="15"/>
  <c r="T15" i="15" s="1"/>
  <c r="U14" i="15"/>
  <c r="S14" i="15"/>
  <c r="R14" i="15"/>
  <c r="Q14" i="15"/>
  <c r="P14" i="15"/>
  <c r="E14" i="15"/>
  <c r="T14" i="15" s="1"/>
  <c r="T13" i="15"/>
  <c r="S13" i="15"/>
  <c r="R13" i="15"/>
  <c r="Q13" i="15"/>
  <c r="P13" i="15"/>
  <c r="E13" i="15"/>
  <c r="U13" i="15" s="1"/>
  <c r="S12" i="15"/>
  <c r="R12" i="15"/>
  <c r="Q12" i="15"/>
  <c r="P12" i="15"/>
  <c r="E12" i="15"/>
  <c r="S11" i="15"/>
  <c r="R11" i="15"/>
  <c r="Q11" i="15"/>
  <c r="P11" i="15"/>
  <c r="E11" i="15"/>
  <c r="U10" i="15"/>
  <c r="S10" i="15"/>
  <c r="R10" i="15"/>
  <c r="Q10" i="15"/>
  <c r="P10" i="15"/>
  <c r="E10" i="15"/>
  <c r="T10" i="15" s="1"/>
  <c r="S9" i="15"/>
  <c r="S64" i="14"/>
  <c r="R64" i="14"/>
  <c r="Q64" i="14"/>
  <c r="P64" i="14"/>
  <c r="E64" i="14"/>
  <c r="T64" i="14" s="1"/>
  <c r="U63" i="14"/>
  <c r="T63" i="14"/>
  <c r="S63" i="14"/>
  <c r="R63" i="14"/>
  <c r="Q63" i="14"/>
  <c r="P63" i="14"/>
  <c r="E63" i="14"/>
  <c r="S62" i="14"/>
  <c r="S60" i="14"/>
  <c r="R60" i="14"/>
  <c r="Q60" i="14"/>
  <c r="P60" i="14"/>
  <c r="E60" i="14"/>
  <c r="T60" i="14" s="1"/>
  <c r="S59" i="14"/>
  <c r="R59" i="14"/>
  <c r="Q59" i="14"/>
  <c r="P59" i="14"/>
  <c r="E59" i="14"/>
  <c r="U59" i="14" s="1"/>
  <c r="S58" i="14"/>
  <c r="R58" i="14"/>
  <c r="Q58" i="14"/>
  <c r="P58" i="14"/>
  <c r="E58" i="14"/>
  <c r="S57" i="14"/>
  <c r="R57" i="14"/>
  <c r="Q57" i="14"/>
  <c r="P57" i="14"/>
  <c r="E57" i="14"/>
  <c r="S56" i="14"/>
  <c r="S55" i="14"/>
  <c r="R55" i="14"/>
  <c r="Q55" i="14"/>
  <c r="P55" i="14"/>
  <c r="E55" i="14"/>
  <c r="U54" i="14"/>
  <c r="S54" i="14"/>
  <c r="R54" i="14"/>
  <c r="Q54" i="14"/>
  <c r="P54" i="14"/>
  <c r="E54" i="14"/>
  <c r="T54" i="14" s="1"/>
  <c r="U53" i="14"/>
  <c r="T53" i="14"/>
  <c r="S53" i="14"/>
  <c r="R53" i="14"/>
  <c r="Q53" i="14"/>
  <c r="P53" i="14"/>
  <c r="E53" i="14"/>
  <c r="S52" i="14"/>
  <c r="R52" i="14"/>
  <c r="Q52" i="14"/>
  <c r="P52" i="14"/>
  <c r="E52" i="14"/>
  <c r="U52" i="14" s="1"/>
  <c r="U51" i="14"/>
  <c r="S51" i="14"/>
  <c r="R51" i="14"/>
  <c r="Q51" i="14"/>
  <c r="P51" i="14"/>
  <c r="E51" i="14"/>
  <c r="T51" i="14" s="1"/>
  <c r="S50" i="14"/>
  <c r="R50" i="14"/>
  <c r="Q50" i="14"/>
  <c r="P50" i="14"/>
  <c r="E50" i="14"/>
  <c r="U49" i="14"/>
  <c r="T49" i="14"/>
  <c r="S49" i="14"/>
  <c r="R49" i="14"/>
  <c r="Q49" i="14"/>
  <c r="P49" i="14"/>
  <c r="E49" i="14"/>
  <c r="S48" i="14"/>
  <c r="R48" i="14"/>
  <c r="Q48" i="14"/>
  <c r="P48" i="14"/>
  <c r="E48" i="14"/>
  <c r="T48" i="14" s="1"/>
  <c r="S47" i="14"/>
  <c r="R47" i="14"/>
  <c r="Q47" i="14"/>
  <c r="P47" i="14"/>
  <c r="E47" i="14"/>
  <c r="U47" i="14" s="1"/>
  <c r="S46" i="14"/>
  <c r="R46" i="14"/>
  <c r="Q46" i="14"/>
  <c r="P46" i="14"/>
  <c r="E46" i="14"/>
  <c r="U45" i="14"/>
  <c r="T45" i="14"/>
  <c r="S45" i="14"/>
  <c r="R45" i="14"/>
  <c r="Q45" i="14"/>
  <c r="P45" i="14"/>
  <c r="E45" i="14"/>
  <c r="S42" i="14"/>
  <c r="R42" i="14"/>
  <c r="Q42" i="14"/>
  <c r="P42" i="14"/>
  <c r="E42" i="14"/>
  <c r="T41" i="14"/>
  <c r="S41" i="14"/>
  <c r="R41" i="14"/>
  <c r="Q41" i="14"/>
  <c r="P41" i="14"/>
  <c r="E41" i="14"/>
  <c r="U41" i="14" s="1"/>
  <c r="S40" i="14"/>
  <c r="R40" i="14"/>
  <c r="Q40" i="14"/>
  <c r="P40" i="14"/>
  <c r="E40" i="14"/>
  <c r="T40" i="14" s="1"/>
  <c r="S39" i="14"/>
  <c r="R39" i="14"/>
  <c r="Q39" i="14"/>
  <c r="P39" i="14"/>
  <c r="E39" i="14"/>
  <c r="S38" i="14"/>
  <c r="R38" i="14"/>
  <c r="Q38" i="14"/>
  <c r="P38" i="14"/>
  <c r="E38" i="14"/>
  <c r="U38" i="14" s="1"/>
  <c r="U37" i="14"/>
  <c r="S37" i="14"/>
  <c r="R37" i="14"/>
  <c r="Q37" i="14"/>
  <c r="P37" i="14"/>
  <c r="E37" i="14"/>
  <c r="T37" i="14" s="1"/>
  <c r="S36" i="14"/>
  <c r="R36" i="14"/>
  <c r="Q36" i="14"/>
  <c r="P36" i="14"/>
  <c r="E36" i="14"/>
  <c r="U35" i="14"/>
  <c r="T35" i="14"/>
  <c r="S35" i="14"/>
  <c r="R35" i="14"/>
  <c r="Q35" i="14"/>
  <c r="P35" i="14"/>
  <c r="E35" i="14"/>
  <c r="S34" i="14"/>
  <c r="R34" i="14"/>
  <c r="Q34" i="14"/>
  <c r="P34" i="14"/>
  <c r="E34" i="14"/>
  <c r="S33" i="14"/>
  <c r="R33" i="14"/>
  <c r="Q33" i="14"/>
  <c r="P33" i="14"/>
  <c r="E33" i="14"/>
  <c r="U33" i="14" s="1"/>
  <c r="S32" i="14"/>
  <c r="R32" i="14"/>
  <c r="Q32" i="14"/>
  <c r="P32" i="14"/>
  <c r="E32" i="14"/>
  <c r="T31" i="14"/>
  <c r="S31" i="14"/>
  <c r="R31" i="14"/>
  <c r="Q31" i="14"/>
  <c r="P31" i="14"/>
  <c r="E31" i="14"/>
  <c r="U31" i="14" s="1"/>
  <c r="S30" i="14"/>
  <c r="R30" i="14"/>
  <c r="Q30" i="14"/>
  <c r="P30" i="14"/>
  <c r="E30" i="14"/>
  <c r="U30" i="14" s="1"/>
  <c r="S29" i="14"/>
  <c r="R29" i="14"/>
  <c r="Q29" i="14"/>
  <c r="P29" i="14"/>
  <c r="E29" i="14"/>
  <c r="T29" i="14" s="1"/>
  <c r="U27" i="14"/>
  <c r="S27" i="14"/>
  <c r="R27" i="14"/>
  <c r="Q27" i="14"/>
  <c r="P27" i="14"/>
  <c r="E27" i="14"/>
  <c r="T27" i="14" s="1"/>
  <c r="S26" i="14"/>
  <c r="R26" i="14"/>
  <c r="Q26" i="14"/>
  <c r="P26" i="14"/>
  <c r="E26" i="14"/>
  <c r="S25" i="14"/>
  <c r="R25" i="14"/>
  <c r="Q25" i="14"/>
  <c r="P25" i="14"/>
  <c r="E25" i="14"/>
  <c r="U25" i="14" s="1"/>
  <c r="S24" i="14"/>
  <c r="R24" i="14"/>
  <c r="Q24" i="14"/>
  <c r="P24" i="14"/>
  <c r="E24" i="14"/>
  <c r="S23" i="14"/>
  <c r="R23" i="14"/>
  <c r="Q23" i="14"/>
  <c r="P23" i="14"/>
  <c r="E23" i="14"/>
  <c r="S22" i="14"/>
  <c r="R22" i="14"/>
  <c r="Q22" i="14"/>
  <c r="P22" i="14"/>
  <c r="E22" i="14"/>
  <c r="S21" i="14"/>
  <c r="R21" i="14"/>
  <c r="Q21" i="14"/>
  <c r="P21" i="14"/>
  <c r="E21" i="14"/>
  <c r="S20" i="14"/>
  <c r="R20" i="14"/>
  <c r="Q20" i="14"/>
  <c r="P20" i="14"/>
  <c r="E20" i="14"/>
  <c r="U20" i="14" s="1"/>
  <c r="S19" i="14"/>
  <c r="R19" i="14"/>
  <c r="Q19" i="14"/>
  <c r="P19" i="14"/>
  <c r="E19" i="14"/>
  <c r="S18" i="14"/>
  <c r="R18" i="14"/>
  <c r="Q18" i="14"/>
  <c r="P18" i="14"/>
  <c r="E18" i="14"/>
  <c r="T17" i="14"/>
  <c r="S17" i="14"/>
  <c r="R17" i="14"/>
  <c r="Q17" i="14"/>
  <c r="P17" i="14"/>
  <c r="E17" i="14"/>
  <c r="U17" i="14" s="1"/>
  <c r="S16" i="14"/>
  <c r="R16" i="14"/>
  <c r="Q16" i="14"/>
  <c r="P16" i="14"/>
  <c r="E16" i="14"/>
  <c r="S15" i="14"/>
  <c r="R15" i="14"/>
  <c r="Q15" i="14"/>
  <c r="P15" i="14"/>
  <c r="E15" i="14"/>
  <c r="T15" i="14" s="1"/>
  <c r="S14" i="14"/>
  <c r="R14" i="14"/>
  <c r="Q14" i="14"/>
  <c r="P14" i="14"/>
  <c r="E14" i="14"/>
  <c r="T14" i="14" s="1"/>
  <c r="U13" i="14"/>
  <c r="S13" i="14"/>
  <c r="R13" i="14"/>
  <c r="Q13" i="14"/>
  <c r="P13" i="14"/>
  <c r="E13" i="14"/>
  <c r="T13" i="14" s="1"/>
  <c r="S12" i="14"/>
  <c r="R12" i="14"/>
  <c r="Q12" i="14"/>
  <c r="P12" i="14"/>
  <c r="E12" i="14"/>
  <c r="S11" i="14"/>
  <c r="R11" i="14"/>
  <c r="Q11" i="14"/>
  <c r="P11" i="14"/>
  <c r="E11" i="14"/>
  <c r="T11" i="14" s="1"/>
  <c r="S10" i="14"/>
  <c r="R10" i="14"/>
  <c r="Q10" i="14"/>
  <c r="P10" i="14"/>
  <c r="E10" i="14"/>
  <c r="U10" i="14" s="1"/>
  <c r="S64" i="13"/>
  <c r="R64" i="13"/>
  <c r="Q64" i="13"/>
  <c r="P64" i="13"/>
  <c r="E64" i="13"/>
  <c r="U64" i="13" s="1"/>
  <c r="U63" i="13"/>
  <c r="S63" i="13"/>
  <c r="R63" i="13"/>
  <c r="Q63" i="13"/>
  <c r="P63" i="13"/>
  <c r="E63" i="13"/>
  <c r="U60" i="13"/>
  <c r="S60" i="13"/>
  <c r="R60" i="13"/>
  <c r="Q60" i="13"/>
  <c r="P60" i="13"/>
  <c r="E60" i="13"/>
  <c r="T60" i="13" s="1"/>
  <c r="U59" i="13"/>
  <c r="T59" i="13"/>
  <c r="S59" i="13"/>
  <c r="R59" i="13"/>
  <c r="Q59" i="13"/>
  <c r="P59" i="13"/>
  <c r="E59" i="13"/>
  <c r="S58" i="13"/>
  <c r="R58" i="13"/>
  <c r="Q58" i="13"/>
  <c r="P58" i="13"/>
  <c r="E58" i="13"/>
  <c r="U57" i="13"/>
  <c r="S57" i="13"/>
  <c r="R57" i="13"/>
  <c r="Q57" i="13"/>
  <c r="P57" i="13"/>
  <c r="E57" i="13"/>
  <c r="U55" i="13"/>
  <c r="S55" i="13"/>
  <c r="R55" i="13"/>
  <c r="Q55" i="13"/>
  <c r="P55" i="13"/>
  <c r="E55" i="13"/>
  <c r="T55" i="13" s="1"/>
  <c r="S54" i="13"/>
  <c r="R54" i="13"/>
  <c r="Q54" i="13"/>
  <c r="P54" i="13"/>
  <c r="E54" i="13"/>
  <c r="T54" i="13" s="1"/>
  <c r="S53" i="13"/>
  <c r="R53" i="13"/>
  <c r="Q53" i="13"/>
  <c r="P53" i="13"/>
  <c r="E53" i="13"/>
  <c r="T53" i="13" s="1"/>
  <c r="S52" i="13"/>
  <c r="R52" i="13"/>
  <c r="Q52" i="13"/>
  <c r="P52" i="13"/>
  <c r="E52" i="13"/>
  <c r="U52" i="13" s="1"/>
  <c r="U51" i="13"/>
  <c r="S51" i="13"/>
  <c r="R51" i="13"/>
  <c r="Q51" i="13"/>
  <c r="P51" i="13"/>
  <c r="E51" i="13"/>
  <c r="T51" i="13" s="1"/>
  <c r="S50" i="13"/>
  <c r="R50" i="13"/>
  <c r="Q50" i="13"/>
  <c r="P50" i="13"/>
  <c r="E50" i="13"/>
  <c r="S49" i="13"/>
  <c r="R49" i="13"/>
  <c r="Q49" i="13"/>
  <c r="P49" i="13"/>
  <c r="E49" i="13"/>
  <c r="S48" i="13"/>
  <c r="R48" i="13"/>
  <c r="Q48" i="13"/>
  <c r="P48" i="13"/>
  <c r="E48" i="13"/>
  <c r="U47" i="13"/>
  <c r="T47" i="13"/>
  <c r="S47" i="13"/>
  <c r="R47" i="13"/>
  <c r="Q47" i="13"/>
  <c r="P47" i="13"/>
  <c r="E47" i="13"/>
  <c r="S46" i="13"/>
  <c r="R46" i="13"/>
  <c r="Q46" i="13"/>
  <c r="P46" i="13"/>
  <c r="E46" i="13"/>
  <c r="S45" i="13"/>
  <c r="R45" i="13"/>
  <c r="Q45" i="13"/>
  <c r="P45" i="13"/>
  <c r="E45" i="13"/>
  <c r="U45" i="13" s="1"/>
  <c r="S42" i="13"/>
  <c r="R42" i="13"/>
  <c r="Q42" i="13"/>
  <c r="P42" i="13"/>
  <c r="E42" i="13"/>
  <c r="S41" i="13"/>
  <c r="R41" i="13"/>
  <c r="Q41" i="13"/>
  <c r="P41" i="13"/>
  <c r="E41" i="13"/>
  <c r="U41" i="13" s="1"/>
  <c r="S40" i="13"/>
  <c r="R40" i="13"/>
  <c r="Q40" i="13"/>
  <c r="P40" i="13"/>
  <c r="E40" i="13"/>
  <c r="T40" i="13" s="1"/>
  <c r="U39" i="13"/>
  <c r="T39" i="13"/>
  <c r="S39" i="13"/>
  <c r="R39" i="13"/>
  <c r="Q39" i="13"/>
  <c r="P39" i="13"/>
  <c r="E39" i="13"/>
  <c r="U38" i="13"/>
  <c r="T38" i="13"/>
  <c r="S38" i="13"/>
  <c r="R38" i="13"/>
  <c r="Q38" i="13"/>
  <c r="P38" i="13"/>
  <c r="E38" i="13"/>
  <c r="S37" i="13"/>
  <c r="R37" i="13"/>
  <c r="Q37" i="13"/>
  <c r="P37" i="13"/>
  <c r="E37" i="13"/>
  <c r="T37" i="13" s="1"/>
  <c r="T36" i="13"/>
  <c r="S36" i="13"/>
  <c r="R36" i="13"/>
  <c r="Q36" i="13"/>
  <c r="P36" i="13"/>
  <c r="E36" i="13"/>
  <c r="U36" i="13" s="1"/>
  <c r="U35" i="13"/>
  <c r="S35" i="13"/>
  <c r="R35" i="13"/>
  <c r="Q35" i="13"/>
  <c r="P35" i="13"/>
  <c r="E35" i="13"/>
  <c r="T35" i="13" s="1"/>
  <c r="U34" i="13"/>
  <c r="T34" i="13"/>
  <c r="S34" i="13"/>
  <c r="R34" i="13"/>
  <c r="Q34" i="13"/>
  <c r="P34" i="13"/>
  <c r="E34" i="13"/>
  <c r="S33" i="13"/>
  <c r="R33" i="13"/>
  <c r="Q33" i="13"/>
  <c r="P33" i="13"/>
  <c r="E33" i="13"/>
  <c r="U33" i="13" s="1"/>
  <c r="S32" i="13"/>
  <c r="R32" i="13"/>
  <c r="Q32" i="13"/>
  <c r="P32" i="13"/>
  <c r="E32" i="13"/>
  <c r="S31" i="13"/>
  <c r="R31" i="13"/>
  <c r="Q31" i="13"/>
  <c r="P31" i="13"/>
  <c r="E31" i="13"/>
  <c r="S30" i="13"/>
  <c r="R30" i="13"/>
  <c r="Q30" i="13"/>
  <c r="P30" i="13"/>
  <c r="E30" i="13"/>
  <c r="U29" i="13"/>
  <c r="S29" i="13"/>
  <c r="R29" i="13"/>
  <c r="Q29" i="13"/>
  <c r="P29" i="13"/>
  <c r="E29" i="13"/>
  <c r="S27" i="13"/>
  <c r="R27" i="13"/>
  <c r="Q27" i="13"/>
  <c r="P27" i="13"/>
  <c r="E27" i="13"/>
  <c r="U26" i="13"/>
  <c r="T26" i="13"/>
  <c r="S26" i="13"/>
  <c r="R26" i="13"/>
  <c r="Q26" i="13"/>
  <c r="P26" i="13"/>
  <c r="E26" i="13"/>
  <c r="U25" i="13"/>
  <c r="T25" i="13"/>
  <c r="S25" i="13"/>
  <c r="R25" i="13"/>
  <c r="Q25" i="13"/>
  <c r="P25" i="13"/>
  <c r="E25" i="13"/>
  <c r="S24" i="13"/>
  <c r="R24" i="13"/>
  <c r="Q24" i="13"/>
  <c r="P24" i="13"/>
  <c r="E24" i="13"/>
  <c r="T24" i="13" s="1"/>
  <c r="T23" i="13"/>
  <c r="S23" i="13"/>
  <c r="R23" i="13"/>
  <c r="Q23" i="13"/>
  <c r="P23" i="13"/>
  <c r="E23" i="13"/>
  <c r="U23" i="13" s="1"/>
  <c r="S22" i="13"/>
  <c r="R22" i="13"/>
  <c r="Q22" i="13"/>
  <c r="P22" i="13"/>
  <c r="E22" i="13"/>
  <c r="S21" i="13"/>
  <c r="R21" i="13"/>
  <c r="Q21" i="13"/>
  <c r="P21" i="13"/>
  <c r="E21" i="13"/>
  <c r="U21" i="13" s="1"/>
  <c r="S20" i="13"/>
  <c r="R20" i="13"/>
  <c r="Q20" i="13"/>
  <c r="P20" i="13"/>
  <c r="E20" i="13"/>
  <c r="U19" i="13"/>
  <c r="S19" i="13"/>
  <c r="R19" i="13"/>
  <c r="Q19" i="13"/>
  <c r="P19" i="13"/>
  <c r="E19" i="13"/>
  <c r="T19" i="13" s="1"/>
  <c r="S18" i="13"/>
  <c r="R18" i="13"/>
  <c r="Q18" i="13"/>
  <c r="P18" i="13"/>
  <c r="E18" i="13"/>
  <c r="U18" i="13" s="1"/>
  <c r="S17" i="13"/>
  <c r="R17" i="13"/>
  <c r="Q17" i="13"/>
  <c r="P17" i="13"/>
  <c r="E17" i="13"/>
  <c r="U17" i="13" s="1"/>
  <c r="S16" i="13"/>
  <c r="R16" i="13"/>
  <c r="Q16" i="13"/>
  <c r="P16" i="13"/>
  <c r="E16" i="13"/>
  <c r="S15" i="13"/>
  <c r="R15" i="13"/>
  <c r="Q15" i="13"/>
  <c r="P15" i="13"/>
  <c r="E15" i="13"/>
  <c r="S14" i="13"/>
  <c r="R14" i="13"/>
  <c r="Q14" i="13"/>
  <c r="P14" i="13"/>
  <c r="E14" i="13"/>
  <c r="S13" i="13"/>
  <c r="R13" i="13"/>
  <c r="Q13" i="13"/>
  <c r="P13" i="13"/>
  <c r="E13" i="13"/>
  <c r="T13" i="13" s="1"/>
  <c r="S12" i="13"/>
  <c r="R12" i="13"/>
  <c r="Q12" i="13"/>
  <c r="P12" i="13"/>
  <c r="E12" i="13"/>
  <c r="U11" i="13"/>
  <c r="S11" i="13"/>
  <c r="R11" i="13"/>
  <c r="Q11" i="13"/>
  <c r="P11" i="13"/>
  <c r="E11" i="13"/>
  <c r="T11" i="13" s="1"/>
  <c r="S10" i="13"/>
  <c r="R10" i="13"/>
  <c r="Q10" i="13"/>
  <c r="P10" i="13"/>
  <c r="E10" i="13"/>
  <c r="S64" i="12"/>
  <c r="R64" i="12"/>
  <c r="Q64" i="12"/>
  <c r="P64" i="12"/>
  <c r="E64" i="12"/>
  <c r="U64" i="12" s="1"/>
  <c r="S63" i="12"/>
  <c r="R63" i="12"/>
  <c r="Q63" i="12"/>
  <c r="P63" i="12"/>
  <c r="E63" i="12"/>
  <c r="S62" i="12"/>
  <c r="S60" i="12"/>
  <c r="R60" i="12"/>
  <c r="Q60" i="12"/>
  <c r="P60" i="12"/>
  <c r="E60" i="12"/>
  <c r="S59" i="12"/>
  <c r="R59" i="12"/>
  <c r="Q59" i="12"/>
  <c r="P59" i="12"/>
  <c r="E59" i="12"/>
  <c r="T59" i="12" s="1"/>
  <c r="S58" i="12"/>
  <c r="R58" i="12"/>
  <c r="Q58" i="12"/>
  <c r="P58" i="12"/>
  <c r="E58" i="12"/>
  <c r="U58" i="12" s="1"/>
  <c r="U57" i="12"/>
  <c r="S57" i="12"/>
  <c r="R57" i="12"/>
  <c r="Q57" i="12"/>
  <c r="P57" i="12"/>
  <c r="E57" i="12"/>
  <c r="S55" i="12"/>
  <c r="R55" i="12"/>
  <c r="Q55" i="12"/>
  <c r="P55" i="12"/>
  <c r="E55" i="12"/>
  <c r="S54" i="12"/>
  <c r="R54" i="12"/>
  <c r="Q54" i="12"/>
  <c r="P54" i="12"/>
  <c r="E54" i="12"/>
  <c r="S53" i="12"/>
  <c r="R53" i="12"/>
  <c r="Q53" i="12"/>
  <c r="P53" i="12"/>
  <c r="E53" i="12"/>
  <c r="T53" i="12" s="1"/>
  <c r="U52" i="12"/>
  <c r="S52" i="12"/>
  <c r="R52" i="12"/>
  <c r="Q52" i="12"/>
  <c r="P52" i="12"/>
  <c r="E52" i="12"/>
  <c r="T52" i="12" s="1"/>
  <c r="S51" i="12"/>
  <c r="R51" i="12"/>
  <c r="Q51" i="12"/>
  <c r="P51" i="12"/>
  <c r="E51" i="12"/>
  <c r="U51" i="12" s="1"/>
  <c r="S50" i="12"/>
  <c r="R50" i="12"/>
  <c r="Q50" i="12"/>
  <c r="P50" i="12"/>
  <c r="E50" i="12"/>
  <c r="T50" i="12" s="1"/>
  <c r="S49" i="12"/>
  <c r="R49" i="12"/>
  <c r="Q49" i="12"/>
  <c r="P49" i="12"/>
  <c r="E49" i="12"/>
  <c r="U48" i="12"/>
  <c r="S48" i="12"/>
  <c r="R48" i="12"/>
  <c r="Q48" i="12"/>
  <c r="P48" i="12"/>
  <c r="E48" i="12"/>
  <c r="T48" i="12" s="1"/>
  <c r="S47" i="12"/>
  <c r="R47" i="12"/>
  <c r="Q47" i="12"/>
  <c r="P47" i="12"/>
  <c r="E47" i="12"/>
  <c r="T46" i="12"/>
  <c r="S46" i="12"/>
  <c r="R46" i="12"/>
  <c r="Q46" i="12"/>
  <c r="P46" i="12"/>
  <c r="E46" i="12"/>
  <c r="U46" i="12" s="1"/>
  <c r="U45" i="12"/>
  <c r="S45" i="12"/>
  <c r="R45" i="12"/>
  <c r="Q45" i="12"/>
  <c r="P45" i="12"/>
  <c r="E45" i="12"/>
  <c r="S44" i="12"/>
  <c r="R44" i="12"/>
  <c r="U42" i="12"/>
  <c r="S42" i="12"/>
  <c r="R42" i="12"/>
  <c r="Q42" i="12"/>
  <c r="P42" i="12"/>
  <c r="E42" i="12"/>
  <c r="T42" i="12" s="1"/>
  <c r="T41" i="12"/>
  <c r="S41" i="12"/>
  <c r="R41" i="12"/>
  <c r="Q41" i="12"/>
  <c r="P41" i="12"/>
  <c r="E41" i="12"/>
  <c r="U41" i="12" s="1"/>
  <c r="S40" i="12"/>
  <c r="R40" i="12"/>
  <c r="Q40" i="12"/>
  <c r="P40" i="12"/>
  <c r="E40" i="12"/>
  <c r="U40" i="12" s="1"/>
  <c r="S39" i="12"/>
  <c r="R39" i="12"/>
  <c r="Q39" i="12"/>
  <c r="P39" i="12"/>
  <c r="E39" i="12"/>
  <c r="T39" i="12" s="1"/>
  <c r="S38" i="12"/>
  <c r="R38" i="12"/>
  <c r="Q38" i="12"/>
  <c r="P38" i="12"/>
  <c r="E38" i="12"/>
  <c r="S37" i="12"/>
  <c r="R37" i="12"/>
  <c r="Q37" i="12"/>
  <c r="P37" i="12"/>
  <c r="E37" i="12"/>
  <c r="S36" i="12"/>
  <c r="R36" i="12"/>
  <c r="Q36" i="12"/>
  <c r="P36" i="12"/>
  <c r="E36" i="12"/>
  <c r="T36" i="12" s="1"/>
  <c r="U35" i="12"/>
  <c r="S35" i="12"/>
  <c r="R35" i="12"/>
  <c r="Q35" i="12"/>
  <c r="P35" i="12"/>
  <c r="E35" i="12"/>
  <c r="T35" i="12" s="1"/>
  <c r="S34" i="12"/>
  <c r="R34" i="12"/>
  <c r="Q34" i="12"/>
  <c r="P34" i="12"/>
  <c r="E34" i="12"/>
  <c r="S33" i="12"/>
  <c r="R33" i="12"/>
  <c r="Q33" i="12"/>
  <c r="P33" i="12"/>
  <c r="E33" i="12"/>
  <c r="S32" i="12"/>
  <c r="R32" i="12"/>
  <c r="Q32" i="12"/>
  <c r="P32" i="12"/>
  <c r="E32" i="12"/>
  <c r="U32" i="12" s="1"/>
  <c r="S31" i="12"/>
  <c r="R31" i="12"/>
  <c r="Q31" i="12"/>
  <c r="P31" i="12"/>
  <c r="E31" i="12"/>
  <c r="S30" i="12"/>
  <c r="R30" i="12"/>
  <c r="Q30" i="12"/>
  <c r="P30" i="12"/>
  <c r="E30" i="12"/>
  <c r="S29" i="12"/>
  <c r="R29" i="12"/>
  <c r="Q29" i="12"/>
  <c r="P29" i="12"/>
  <c r="E29" i="12"/>
  <c r="T29" i="12" s="1"/>
  <c r="S28" i="12"/>
  <c r="S27" i="12"/>
  <c r="R27" i="12"/>
  <c r="Q27" i="12"/>
  <c r="P27" i="12"/>
  <c r="E27" i="12"/>
  <c r="U27" i="12" s="1"/>
  <c r="S26" i="12"/>
  <c r="R26" i="12"/>
  <c r="Q26" i="12"/>
  <c r="P26" i="12"/>
  <c r="E26" i="12"/>
  <c r="S25" i="12"/>
  <c r="R25" i="12"/>
  <c r="Q25" i="12"/>
  <c r="P25" i="12"/>
  <c r="E25" i="12"/>
  <c r="S24" i="12"/>
  <c r="R24" i="12"/>
  <c r="Q24" i="12"/>
  <c r="P24" i="12"/>
  <c r="E24" i="12"/>
  <c r="U23" i="12"/>
  <c r="S23" i="12"/>
  <c r="R23" i="12"/>
  <c r="Q23" i="12"/>
  <c r="P23" i="12"/>
  <c r="E23" i="12"/>
  <c r="T23" i="12" s="1"/>
  <c r="S22" i="12"/>
  <c r="R22" i="12"/>
  <c r="Q22" i="12"/>
  <c r="P22" i="12"/>
  <c r="E22" i="12"/>
  <c r="S21" i="12"/>
  <c r="R21" i="12"/>
  <c r="Q21" i="12"/>
  <c r="P21" i="12"/>
  <c r="E21" i="12"/>
  <c r="S20" i="12"/>
  <c r="R20" i="12"/>
  <c r="Q20" i="12"/>
  <c r="P20" i="12"/>
  <c r="E20" i="12"/>
  <c r="S19" i="12"/>
  <c r="R19" i="12"/>
  <c r="Q19" i="12"/>
  <c r="P19" i="12"/>
  <c r="E19" i="12"/>
  <c r="U19" i="12" s="1"/>
  <c r="S18" i="12"/>
  <c r="R18" i="12"/>
  <c r="Q18" i="12"/>
  <c r="P18" i="12"/>
  <c r="E18" i="12"/>
  <c r="T18" i="12" s="1"/>
  <c r="S17" i="12"/>
  <c r="R17" i="12"/>
  <c r="Q17" i="12"/>
  <c r="P17" i="12"/>
  <c r="E17" i="12"/>
  <c r="S16" i="12"/>
  <c r="R16" i="12"/>
  <c r="Q16" i="12"/>
  <c r="P16" i="12"/>
  <c r="E16" i="12"/>
  <c r="S15" i="12"/>
  <c r="R15" i="12"/>
  <c r="Q15" i="12"/>
  <c r="P15" i="12"/>
  <c r="E15" i="12"/>
  <c r="U14" i="12"/>
  <c r="S14" i="12"/>
  <c r="R14" i="12"/>
  <c r="Q14" i="12"/>
  <c r="P14" i="12"/>
  <c r="E14" i="12"/>
  <c r="T14" i="12" s="1"/>
  <c r="U13" i="12"/>
  <c r="S13" i="12"/>
  <c r="R13" i="12"/>
  <c r="Q13" i="12"/>
  <c r="P13" i="12"/>
  <c r="E13" i="12"/>
  <c r="T13" i="12" s="1"/>
  <c r="S12" i="12"/>
  <c r="R12" i="12"/>
  <c r="Q12" i="12"/>
  <c r="P12" i="12"/>
  <c r="E12" i="12"/>
  <c r="U12" i="12" s="1"/>
  <c r="S11" i="12"/>
  <c r="R11" i="12"/>
  <c r="Q11" i="12"/>
  <c r="P11" i="12"/>
  <c r="E11" i="12"/>
  <c r="U11" i="12" s="1"/>
  <c r="S10" i="12"/>
  <c r="R10" i="12"/>
  <c r="Q10" i="12"/>
  <c r="P10" i="12"/>
  <c r="E10" i="12"/>
  <c r="S9" i="12"/>
  <c r="R9" i="12"/>
  <c r="S64" i="11"/>
  <c r="R64" i="11"/>
  <c r="Q64" i="11"/>
  <c r="P64" i="11"/>
  <c r="E64" i="11"/>
  <c r="S63" i="11"/>
  <c r="R63" i="11"/>
  <c r="Q63" i="11"/>
  <c r="P63" i="11"/>
  <c r="E63" i="11"/>
  <c r="S60" i="11"/>
  <c r="R60" i="11"/>
  <c r="Q60" i="11"/>
  <c r="P60" i="11"/>
  <c r="E60" i="11"/>
  <c r="U60" i="11" s="1"/>
  <c r="S59" i="11"/>
  <c r="R59" i="11"/>
  <c r="Q59" i="11"/>
  <c r="P59" i="11"/>
  <c r="E59" i="11"/>
  <c r="S58" i="11"/>
  <c r="R58" i="11"/>
  <c r="Q58" i="11"/>
  <c r="P58" i="11"/>
  <c r="E58" i="11"/>
  <c r="U57" i="11"/>
  <c r="T57" i="11"/>
  <c r="S57" i="11"/>
  <c r="R57" i="11"/>
  <c r="Q57" i="11"/>
  <c r="P57" i="11"/>
  <c r="E57" i="11"/>
  <c r="S55" i="11"/>
  <c r="R55" i="11"/>
  <c r="Q55" i="11"/>
  <c r="P55" i="11"/>
  <c r="E55" i="11"/>
  <c r="S54" i="11"/>
  <c r="R54" i="11"/>
  <c r="Q54" i="11"/>
  <c r="P54" i="11"/>
  <c r="E54" i="11"/>
  <c r="T54" i="11" s="1"/>
  <c r="S53" i="11"/>
  <c r="R53" i="11"/>
  <c r="Q53" i="11"/>
  <c r="P53" i="11"/>
  <c r="E53" i="11"/>
  <c r="S52" i="11"/>
  <c r="R52" i="11"/>
  <c r="Q52" i="11"/>
  <c r="P52" i="11"/>
  <c r="E52" i="11"/>
  <c r="U52" i="11" s="1"/>
  <c r="S51" i="11"/>
  <c r="R51" i="11"/>
  <c r="Q51" i="11"/>
  <c r="P51" i="11"/>
  <c r="E51" i="11"/>
  <c r="U51" i="11" s="1"/>
  <c r="S50" i="11"/>
  <c r="R50" i="11"/>
  <c r="Q50" i="11"/>
  <c r="P50" i="11"/>
  <c r="E50" i="11"/>
  <c r="U49" i="11"/>
  <c r="S49" i="11"/>
  <c r="R49" i="11"/>
  <c r="Q49" i="11"/>
  <c r="P49" i="11"/>
  <c r="E49" i="11"/>
  <c r="T49" i="11" s="1"/>
  <c r="S48" i="11"/>
  <c r="R48" i="11"/>
  <c r="Q48" i="11"/>
  <c r="P48" i="11"/>
  <c r="E48" i="11"/>
  <c r="S47" i="11"/>
  <c r="R47" i="11"/>
  <c r="Q47" i="11"/>
  <c r="P47" i="11"/>
  <c r="E47" i="11"/>
  <c r="S46" i="11"/>
  <c r="R46" i="11"/>
  <c r="Q46" i="11"/>
  <c r="P46" i="11"/>
  <c r="E46" i="11"/>
  <c r="T46" i="11" s="1"/>
  <c r="U45" i="11"/>
  <c r="T45" i="11"/>
  <c r="S45" i="11"/>
  <c r="R45" i="11"/>
  <c r="Q45" i="11"/>
  <c r="P45" i="11"/>
  <c r="E45" i="11"/>
  <c r="S42" i="11"/>
  <c r="R42" i="11"/>
  <c r="Q42" i="11"/>
  <c r="P42" i="11"/>
  <c r="E42" i="11"/>
  <c r="U42" i="11" s="1"/>
  <c r="S41" i="11"/>
  <c r="R41" i="11"/>
  <c r="Q41" i="11"/>
  <c r="P41" i="11"/>
  <c r="E41" i="11"/>
  <c r="S40" i="11"/>
  <c r="R40" i="11"/>
  <c r="Q40" i="11"/>
  <c r="P40" i="11"/>
  <c r="E40" i="11"/>
  <c r="U39" i="11"/>
  <c r="T39" i="11"/>
  <c r="S39" i="11"/>
  <c r="R39" i="11"/>
  <c r="Q39" i="11"/>
  <c r="P39" i="11"/>
  <c r="E39" i="11"/>
  <c r="S38" i="11"/>
  <c r="R38" i="11"/>
  <c r="Q38" i="11"/>
  <c r="P38" i="11"/>
  <c r="E38" i="11"/>
  <c r="T37" i="11"/>
  <c r="S37" i="11"/>
  <c r="R37" i="11"/>
  <c r="Q37" i="11"/>
  <c r="P37" i="11"/>
  <c r="E37" i="11"/>
  <c r="U37" i="11" s="1"/>
  <c r="S36" i="11"/>
  <c r="R36" i="11"/>
  <c r="Q36" i="11"/>
  <c r="P36" i="11"/>
  <c r="E36" i="11"/>
  <c r="S35" i="11"/>
  <c r="R35" i="11"/>
  <c r="Q35" i="11"/>
  <c r="P35" i="11"/>
  <c r="E35" i="11"/>
  <c r="S34" i="11"/>
  <c r="R34" i="11"/>
  <c r="Q34" i="11"/>
  <c r="P34" i="11"/>
  <c r="E34" i="11"/>
  <c r="U34" i="11" s="1"/>
  <c r="S33" i="11"/>
  <c r="R33" i="11"/>
  <c r="Q33" i="11"/>
  <c r="U33" i="11" s="1"/>
  <c r="P33" i="11"/>
  <c r="E33" i="11"/>
  <c r="S32" i="11"/>
  <c r="R32" i="11"/>
  <c r="Q32" i="11"/>
  <c r="P32" i="11"/>
  <c r="E32" i="11"/>
  <c r="T31" i="11"/>
  <c r="S31" i="11"/>
  <c r="R31" i="11"/>
  <c r="Q31" i="11"/>
  <c r="P31" i="11"/>
  <c r="E31" i="11"/>
  <c r="S30" i="11"/>
  <c r="R30" i="11"/>
  <c r="Q30" i="11"/>
  <c r="P30" i="11"/>
  <c r="E30" i="11"/>
  <c r="S29" i="11"/>
  <c r="R29" i="11"/>
  <c r="Q29" i="11"/>
  <c r="P29" i="11"/>
  <c r="E29" i="11"/>
  <c r="S27" i="11"/>
  <c r="R27" i="11"/>
  <c r="Q27" i="11"/>
  <c r="P27" i="11"/>
  <c r="E27" i="11"/>
  <c r="T27" i="11" s="1"/>
  <c r="S26" i="11"/>
  <c r="R26" i="11"/>
  <c r="Q26" i="11"/>
  <c r="P26" i="11"/>
  <c r="E26" i="11"/>
  <c r="S25" i="11"/>
  <c r="R25" i="11"/>
  <c r="Q25" i="11"/>
  <c r="P25" i="11"/>
  <c r="E25" i="11"/>
  <c r="T24" i="11"/>
  <c r="S24" i="11"/>
  <c r="R24" i="11"/>
  <c r="Q24" i="11"/>
  <c r="P24" i="11"/>
  <c r="E24" i="11"/>
  <c r="U24" i="11" s="1"/>
  <c r="S23" i="11"/>
  <c r="R23" i="11"/>
  <c r="Q23" i="11"/>
  <c r="P23" i="11"/>
  <c r="E23" i="11"/>
  <c r="U22" i="11"/>
  <c r="S22" i="11"/>
  <c r="R22" i="11"/>
  <c r="Q22" i="11"/>
  <c r="P22" i="11"/>
  <c r="E22" i="11"/>
  <c r="T22" i="11" s="1"/>
  <c r="S21" i="11"/>
  <c r="R21" i="11"/>
  <c r="Q21" i="11"/>
  <c r="P21" i="11"/>
  <c r="E21" i="11"/>
  <c r="S20" i="11"/>
  <c r="R20" i="11"/>
  <c r="Q20" i="11"/>
  <c r="P20" i="11"/>
  <c r="E20" i="11"/>
  <c r="S19" i="11"/>
  <c r="R19" i="11"/>
  <c r="Q19" i="11"/>
  <c r="P19" i="11"/>
  <c r="E19" i="11"/>
  <c r="U19" i="11" s="1"/>
  <c r="T18" i="11"/>
  <c r="S18" i="11"/>
  <c r="R18" i="11"/>
  <c r="Q18" i="11"/>
  <c r="P18" i="11"/>
  <c r="E18" i="11"/>
  <c r="U18" i="11" s="1"/>
  <c r="S17" i="11"/>
  <c r="R17" i="11"/>
  <c r="Q17" i="11"/>
  <c r="P17" i="11"/>
  <c r="E17" i="11"/>
  <c r="T16" i="11"/>
  <c r="S16" i="11"/>
  <c r="R16" i="11"/>
  <c r="Q16" i="11"/>
  <c r="P16" i="11"/>
  <c r="E16" i="11"/>
  <c r="U16" i="11" s="1"/>
  <c r="S15" i="11"/>
  <c r="R15" i="11"/>
  <c r="Q15" i="11"/>
  <c r="P15" i="11"/>
  <c r="E15" i="11"/>
  <c r="S14" i="11"/>
  <c r="R14" i="11"/>
  <c r="Q14" i="11"/>
  <c r="P14" i="11"/>
  <c r="E14" i="11"/>
  <c r="T14" i="11" s="1"/>
  <c r="S13" i="11"/>
  <c r="R13" i="11"/>
  <c r="Q13" i="11"/>
  <c r="P13" i="11"/>
  <c r="E13" i="11"/>
  <c r="S12" i="11"/>
  <c r="R12" i="11"/>
  <c r="Q12" i="11"/>
  <c r="P12" i="11"/>
  <c r="E12" i="11"/>
  <c r="S11" i="11"/>
  <c r="R11" i="11"/>
  <c r="Q11" i="11"/>
  <c r="P11" i="11"/>
  <c r="E11" i="11"/>
  <c r="U11" i="11" s="1"/>
  <c r="S10" i="11"/>
  <c r="R10" i="11"/>
  <c r="Q10" i="11"/>
  <c r="P10" i="11"/>
  <c r="E10" i="11"/>
  <c r="T10" i="11" s="1"/>
  <c r="S64" i="10"/>
  <c r="R64" i="10"/>
  <c r="Q64" i="10"/>
  <c r="P64" i="10"/>
  <c r="E64" i="10"/>
  <c r="U64" i="10" s="1"/>
  <c r="S63" i="10"/>
  <c r="R63" i="10"/>
  <c r="Q63" i="10"/>
  <c r="P63" i="10"/>
  <c r="E63" i="10"/>
  <c r="U60" i="10"/>
  <c r="T60" i="10"/>
  <c r="S60" i="10"/>
  <c r="R60" i="10"/>
  <c r="Q60" i="10"/>
  <c r="P60" i="10"/>
  <c r="E60" i="10"/>
  <c r="T59" i="10"/>
  <c r="S59" i="10"/>
  <c r="R59" i="10"/>
  <c r="Q59" i="10"/>
  <c r="P59" i="10"/>
  <c r="E59" i="10"/>
  <c r="U59" i="10" s="1"/>
  <c r="S58" i="10"/>
  <c r="R58" i="10"/>
  <c r="Q58" i="10"/>
  <c r="P58" i="10"/>
  <c r="E58" i="10"/>
  <c r="U58" i="10" s="1"/>
  <c r="S57" i="10"/>
  <c r="R57" i="10"/>
  <c r="Q57" i="10"/>
  <c r="P57" i="10"/>
  <c r="E57" i="10"/>
  <c r="S55" i="10"/>
  <c r="R55" i="10"/>
  <c r="Q55" i="10"/>
  <c r="P55" i="10"/>
  <c r="E55" i="10"/>
  <c r="U54" i="10"/>
  <c r="S54" i="10"/>
  <c r="R54" i="10"/>
  <c r="Q54" i="10"/>
  <c r="P54" i="10"/>
  <c r="E54" i="10"/>
  <c r="T54" i="10" s="1"/>
  <c r="S53" i="10"/>
  <c r="R53" i="10"/>
  <c r="Q53" i="10"/>
  <c r="P53" i="10"/>
  <c r="E53" i="10"/>
  <c r="S52" i="10"/>
  <c r="R52" i="10"/>
  <c r="Q52" i="10"/>
  <c r="P52" i="10"/>
  <c r="E52" i="10"/>
  <c r="S51" i="10"/>
  <c r="R51" i="10"/>
  <c r="Q51" i="10"/>
  <c r="P51" i="10"/>
  <c r="E51" i="10"/>
  <c r="T50" i="10"/>
  <c r="S50" i="10"/>
  <c r="R50" i="10"/>
  <c r="Q50" i="10"/>
  <c r="P50" i="10"/>
  <c r="E50" i="10"/>
  <c r="U50" i="10" s="1"/>
  <c r="S49" i="10"/>
  <c r="R49" i="10"/>
  <c r="Q49" i="10"/>
  <c r="P49" i="10"/>
  <c r="E49" i="10"/>
  <c r="U48" i="10"/>
  <c r="S48" i="10"/>
  <c r="R48" i="10"/>
  <c r="Q48" i="10"/>
  <c r="P48" i="10"/>
  <c r="E48" i="10"/>
  <c r="T48" i="10" s="1"/>
  <c r="T47" i="10"/>
  <c r="S47" i="10"/>
  <c r="R47" i="10"/>
  <c r="Q47" i="10"/>
  <c r="P47" i="10"/>
  <c r="E47" i="10"/>
  <c r="U47" i="10" s="1"/>
  <c r="S46" i="10"/>
  <c r="R46" i="10"/>
  <c r="Q46" i="10"/>
  <c r="P46" i="10"/>
  <c r="E46" i="10"/>
  <c r="S45" i="10"/>
  <c r="R45" i="10"/>
  <c r="Q45" i="10"/>
  <c r="P45" i="10"/>
  <c r="E45" i="10"/>
  <c r="S44" i="10"/>
  <c r="S42" i="10"/>
  <c r="R42" i="10"/>
  <c r="Q42" i="10"/>
  <c r="P42" i="10"/>
  <c r="E42" i="10"/>
  <c r="U41" i="10"/>
  <c r="T41" i="10"/>
  <c r="S41" i="10"/>
  <c r="R41" i="10"/>
  <c r="Q41" i="10"/>
  <c r="P41" i="10"/>
  <c r="E41" i="10"/>
  <c r="S40" i="10"/>
  <c r="R40" i="10"/>
  <c r="Q40" i="10"/>
  <c r="P40" i="10"/>
  <c r="E40" i="10"/>
  <c r="S39" i="10"/>
  <c r="R39" i="10"/>
  <c r="Q39" i="10"/>
  <c r="P39" i="10"/>
  <c r="E39" i="10"/>
  <c r="U39" i="10" s="1"/>
  <c r="S38" i="10"/>
  <c r="R38" i="10"/>
  <c r="Q38" i="10"/>
  <c r="P38" i="10"/>
  <c r="E38" i="10"/>
  <c r="U37" i="10"/>
  <c r="S37" i="10"/>
  <c r="R37" i="10"/>
  <c r="Q37" i="10"/>
  <c r="P37" i="10"/>
  <c r="E37" i="10"/>
  <c r="T37" i="10" s="1"/>
  <c r="S36" i="10"/>
  <c r="R36" i="10"/>
  <c r="Q36" i="10"/>
  <c r="P36" i="10"/>
  <c r="E36" i="10"/>
  <c r="U36" i="10" s="1"/>
  <c r="S35" i="10"/>
  <c r="R35" i="10"/>
  <c r="Q35" i="10"/>
  <c r="P35" i="10"/>
  <c r="E35" i="10"/>
  <c r="S34" i="10"/>
  <c r="R34" i="10"/>
  <c r="Q34" i="10"/>
  <c r="P34" i="10"/>
  <c r="E34" i="10"/>
  <c r="U33" i="10"/>
  <c r="S33" i="10"/>
  <c r="R33" i="10"/>
  <c r="Q33" i="10"/>
  <c r="P33" i="10"/>
  <c r="T33" i="10" s="1"/>
  <c r="E33" i="10"/>
  <c r="U32" i="10"/>
  <c r="T32" i="10"/>
  <c r="S32" i="10"/>
  <c r="R32" i="10"/>
  <c r="Q32" i="10"/>
  <c r="P32" i="10"/>
  <c r="E32" i="10"/>
  <c r="S31" i="10"/>
  <c r="R31" i="10"/>
  <c r="Q31" i="10"/>
  <c r="P31" i="10"/>
  <c r="E31" i="10"/>
  <c r="S30" i="10"/>
  <c r="R30" i="10"/>
  <c r="Q30" i="10"/>
  <c r="P30" i="10"/>
  <c r="E30" i="10"/>
  <c r="S29" i="10"/>
  <c r="R29" i="10"/>
  <c r="Q29" i="10"/>
  <c r="P29" i="10"/>
  <c r="E29" i="10"/>
  <c r="S28" i="10"/>
  <c r="T27" i="10"/>
  <c r="S27" i="10"/>
  <c r="R27" i="10"/>
  <c r="Q27" i="10"/>
  <c r="P27" i="10"/>
  <c r="E27" i="10"/>
  <c r="U27" i="10" s="1"/>
  <c r="S26" i="10"/>
  <c r="R26" i="10"/>
  <c r="Q26" i="10"/>
  <c r="P26" i="10"/>
  <c r="E26" i="10"/>
  <c r="S25" i="10"/>
  <c r="R25" i="10"/>
  <c r="Q25" i="10"/>
  <c r="P25" i="10"/>
  <c r="E25" i="10"/>
  <c r="U24" i="10"/>
  <c r="S24" i="10"/>
  <c r="R24" i="10"/>
  <c r="Q24" i="10"/>
  <c r="P24" i="10"/>
  <c r="E24" i="10"/>
  <c r="T24" i="10" s="1"/>
  <c r="U23" i="10"/>
  <c r="T23" i="10"/>
  <c r="S23" i="10"/>
  <c r="R23" i="10"/>
  <c r="Q23" i="10"/>
  <c r="P23" i="10"/>
  <c r="E23" i="10"/>
  <c r="S22" i="10"/>
  <c r="R22" i="10"/>
  <c r="Q22" i="10"/>
  <c r="P22" i="10"/>
  <c r="E22" i="10"/>
  <c r="T21" i="10"/>
  <c r="S21" i="10"/>
  <c r="R21" i="10"/>
  <c r="Q21" i="10"/>
  <c r="P21" i="10"/>
  <c r="E21" i="10"/>
  <c r="U21" i="10" s="1"/>
  <c r="U20" i="10"/>
  <c r="T20" i="10"/>
  <c r="S20" i="10"/>
  <c r="R20" i="10"/>
  <c r="Q20" i="10"/>
  <c r="P20" i="10"/>
  <c r="E20" i="10"/>
  <c r="S19" i="10"/>
  <c r="R19" i="10"/>
  <c r="Q19" i="10"/>
  <c r="P19" i="10"/>
  <c r="E19" i="10"/>
  <c r="U19" i="10" s="1"/>
  <c r="S18" i="10"/>
  <c r="R18" i="10"/>
  <c r="Q18" i="10"/>
  <c r="P18" i="10"/>
  <c r="E18" i="10"/>
  <c r="U17" i="10"/>
  <c r="S17" i="10"/>
  <c r="R17" i="10"/>
  <c r="Q17" i="10"/>
  <c r="P17" i="10"/>
  <c r="E17" i="10"/>
  <c r="T17" i="10" s="1"/>
  <c r="U16" i="10"/>
  <c r="T16" i="10"/>
  <c r="S16" i="10"/>
  <c r="R16" i="10"/>
  <c r="Q16" i="10"/>
  <c r="P16" i="10"/>
  <c r="E16" i="10"/>
  <c r="S15" i="10"/>
  <c r="R15" i="10"/>
  <c r="Q15" i="10"/>
  <c r="P15" i="10"/>
  <c r="E15" i="10"/>
  <c r="U15" i="10" s="1"/>
  <c r="S14" i="10"/>
  <c r="R14" i="10"/>
  <c r="Q14" i="10"/>
  <c r="P14" i="10"/>
  <c r="E14" i="10"/>
  <c r="T14" i="10" s="1"/>
  <c r="U13" i="10"/>
  <c r="T13" i="10"/>
  <c r="S13" i="10"/>
  <c r="R13" i="10"/>
  <c r="Q13" i="10"/>
  <c r="P13" i="10"/>
  <c r="E13" i="10"/>
  <c r="U12" i="10"/>
  <c r="S12" i="10"/>
  <c r="R12" i="10"/>
  <c r="Q12" i="10"/>
  <c r="P12" i="10"/>
  <c r="E12" i="10"/>
  <c r="T12" i="10" s="1"/>
  <c r="S11" i="10"/>
  <c r="R11" i="10"/>
  <c r="Q11" i="10"/>
  <c r="P11" i="10"/>
  <c r="E11" i="10"/>
  <c r="S10" i="10"/>
  <c r="R10" i="10"/>
  <c r="Q10" i="10"/>
  <c r="P10" i="10"/>
  <c r="E10" i="10"/>
  <c r="S64" i="9"/>
  <c r="R64" i="9"/>
  <c r="Q64" i="9"/>
  <c r="P64" i="9"/>
  <c r="E64" i="9"/>
  <c r="U64" i="9" s="1"/>
  <c r="S63" i="9"/>
  <c r="R63" i="9"/>
  <c r="Q63" i="9"/>
  <c r="P63" i="9"/>
  <c r="E63" i="9"/>
  <c r="S60" i="9"/>
  <c r="R60" i="9"/>
  <c r="Q60" i="9"/>
  <c r="P60" i="9"/>
  <c r="E60" i="9"/>
  <c r="S59" i="9"/>
  <c r="R59" i="9"/>
  <c r="Q59" i="9"/>
  <c r="P59" i="9"/>
  <c r="E59" i="9"/>
  <c r="S58" i="9"/>
  <c r="R58" i="9"/>
  <c r="Q58" i="9"/>
  <c r="P58" i="9"/>
  <c r="E58" i="9"/>
  <c r="T58" i="9" s="1"/>
  <c r="U57" i="9"/>
  <c r="S57" i="9"/>
  <c r="R57" i="9"/>
  <c r="Q57" i="9"/>
  <c r="P57" i="9"/>
  <c r="E57" i="9"/>
  <c r="T57" i="9" s="1"/>
  <c r="S56" i="9"/>
  <c r="S55" i="9"/>
  <c r="R55" i="9"/>
  <c r="Q55" i="9"/>
  <c r="P55" i="9"/>
  <c r="E55" i="9"/>
  <c r="S54" i="9"/>
  <c r="R54" i="9"/>
  <c r="Q54" i="9"/>
  <c r="P54" i="9"/>
  <c r="E54" i="9"/>
  <c r="T54" i="9" s="1"/>
  <c r="U53" i="9"/>
  <c r="T53" i="9"/>
  <c r="S53" i="9"/>
  <c r="R53" i="9"/>
  <c r="Q53" i="9"/>
  <c r="P53" i="9"/>
  <c r="E53" i="9"/>
  <c r="S52" i="9"/>
  <c r="R52" i="9"/>
  <c r="Q52" i="9"/>
  <c r="P52" i="9"/>
  <c r="E52" i="9"/>
  <c r="T52" i="9" s="1"/>
  <c r="S51" i="9"/>
  <c r="R51" i="9"/>
  <c r="Q51" i="9"/>
  <c r="P51" i="9"/>
  <c r="E51" i="9"/>
  <c r="S50" i="9"/>
  <c r="R50" i="9"/>
  <c r="Q50" i="9"/>
  <c r="P50" i="9"/>
  <c r="E50" i="9"/>
  <c r="T50" i="9" s="1"/>
  <c r="S49" i="9"/>
  <c r="R49" i="9"/>
  <c r="Q49" i="9"/>
  <c r="P49" i="9"/>
  <c r="E49" i="9"/>
  <c r="S48" i="9"/>
  <c r="R48" i="9"/>
  <c r="Q48" i="9"/>
  <c r="P48" i="9"/>
  <c r="E48" i="9"/>
  <c r="S47" i="9"/>
  <c r="R47" i="9"/>
  <c r="Q47" i="9"/>
  <c r="P47" i="9"/>
  <c r="E47" i="9"/>
  <c r="S46" i="9"/>
  <c r="R46" i="9"/>
  <c r="Q46" i="9"/>
  <c r="P46" i="9"/>
  <c r="E46" i="9"/>
  <c r="U46" i="9" s="1"/>
  <c r="T45" i="9"/>
  <c r="S45" i="9"/>
  <c r="R45" i="9"/>
  <c r="Q45" i="9"/>
  <c r="P45" i="9"/>
  <c r="E45" i="9"/>
  <c r="U45" i="9" s="1"/>
  <c r="S44" i="9"/>
  <c r="S42" i="9"/>
  <c r="R42" i="9"/>
  <c r="Q42" i="9"/>
  <c r="P42" i="9"/>
  <c r="E42" i="9"/>
  <c r="U42" i="9" s="1"/>
  <c r="S41" i="9"/>
  <c r="R41" i="9"/>
  <c r="Q41" i="9"/>
  <c r="P41" i="9"/>
  <c r="E41" i="9"/>
  <c r="U41" i="9" s="1"/>
  <c r="S40" i="9"/>
  <c r="R40" i="9"/>
  <c r="Q40" i="9"/>
  <c r="P40" i="9"/>
  <c r="E40" i="9"/>
  <c r="U40" i="9" s="1"/>
  <c r="S39" i="9"/>
  <c r="R39" i="9"/>
  <c r="Q39" i="9"/>
  <c r="P39" i="9"/>
  <c r="E39" i="9"/>
  <c r="T39" i="9" s="1"/>
  <c r="S38" i="9"/>
  <c r="R38" i="9"/>
  <c r="Q38" i="9"/>
  <c r="P38" i="9"/>
  <c r="E38" i="9"/>
  <c r="S37" i="9"/>
  <c r="R37" i="9"/>
  <c r="Q37" i="9"/>
  <c r="P37" i="9"/>
  <c r="E37" i="9"/>
  <c r="S36" i="9"/>
  <c r="R36" i="9"/>
  <c r="Q36" i="9"/>
  <c r="P36" i="9"/>
  <c r="E36" i="9"/>
  <c r="S35" i="9"/>
  <c r="R35" i="9"/>
  <c r="Q35" i="9"/>
  <c r="P35" i="9"/>
  <c r="E35" i="9"/>
  <c r="T35" i="9" s="1"/>
  <c r="S34" i="9"/>
  <c r="R34" i="9"/>
  <c r="Q34" i="9"/>
  <c r="P34" i="9"/>
  <c r="E34" i="9"/>
  <c r="S33" i="9"/>
  <c r="R33" i="9"/>
  <c r="Q33" i="9"/>
  <c r="P33" i="9"/>
  <c r="E33" i="9"/>
  <c r="U32" i="9"/>
  <c r="T32" i="9"/>
  <c r="S32" i="9"/>
  <c r="R32" i="9"/>
  <c r="Q32" i="9"/>
  <c r="P32" i="9"/>
  <c r="E32" i="9"/>
  <c r="S31" i="9"/>
  <c r="R31" i="9"/>
  <c r="Q31" i="9"/>
  <c r="U31" i="9" s="1"/>
  <c r="P31" i="9"/>
  <c r="E31" i="9"/>
  <c r="S30" i="9"/>
  <c r="R30" i="9"/>
  <c r="Q30" i="9"/>
  <c r="P30" i="9"/>
  <c r="E30" i="9"/>
  <c r="S29" i="9"/>
  <c r="R29" i="9"/>
  <c r="Q29" i="9"/>
  <c r="P29" i="9"/>
  <c r="E29" i="9"/>
  <c r="U29" i="9" s="1"/>
  <c r="R28" i="9"/>
  <c r="S27" i="9"/>
  <c r="R27" i="9"/>
  <c r="Q27" i="9"/>
  <c r="P27" i="9"/>
  <c r="E27" i="9"/>
  <c r="T26" i="9"/>
  <c r="S26" i="9"/>
  <c r="R26" i="9"/>
  <c r="Q26" i="9"/>
  <c r="P26" i="9"/>
  <c r="E26" i="9"/>
  <c r="U26" i="9" s="1"/>
  <c r="U25" i="9"/>
  <c r="S25" i="9"/>
  <c r="R25" i="9"/>
  <c r="Q25" i="9"/>
  <c r="P25" i="9"/>
  <c r="E25" i="9"/>
  <c r="T25" i="9" s="1"/>
  <c r="U24" i="9"/>
  <c r="T24" i="9"/>
  <c r="S24" i="9"/>
  <c r="R24" i="9"/>
  <c r="Q24" i="9"/>
  <c r="P24" i="9"/>
  <c r="E24" i="9"/>
  <c r="S23" i="9"/>
  <c r="R23" i="9"/>
  <c r="Q23" i="9"/>
  <c r="P23" i="9"/>
  <c r="E23" i="9"/>
  <c r="S22" i="9"/>
  <c r="R22" i="9"/>
  <c r="Q22" i="9"/>
  <c r="P22" i="9"/>
  <c r="E22" i="9"/>
  <c r="U21" i="9"/>
  <c r="S21" i="9"/>
  <c r="R21" i="9"/>
  <c r="Q21" i="9"/>
  <c r="P21" i="9"/>
  <c r="E21" i="9"/>
  <c r="T21" i="9" s="1"/>
  <c r="T20" i="9"/>
  <c r="S20" i="9"/>
  <c r="R20" i="9"/>
  <c r="Q20" i="9"/>
  <c r="P20" i="9"/>
  <c r="E20" i="9"/>
  <c r="U20" i="9" s="1"/>
  <c r="S19" i="9"/>
  <c r="R19" i="9"/>
  <c r="Q19" i="9"/>
  <c r="P19" i="9"/>
  <c r="E19" i="9"/>
  <c r="T19" i="9" s="1"/>
  <c r="S18" i="9"/>
  <c r="R18" i="9"/>
  <c r="Q18" i="9"/>
  <c r="P18" i="9"/>
  <c r="E18" i="9"/>
  <c r="U17" i="9"/>
  <c r="T17" i="9"/>
  <c r="S17" i="9"/>
  <c r="R17" i="9"/>
  <c r="Q17" i="9"/>
  <c r="P17" i="9"/>
  <c r="E17" i="9"/>
  <c r="S16" i="9"/>
  <c r="R16" i="9"/>
  <c r="Q16" i="9"/>
  <c r="P16" i="9"/>
  <c r="T16" i="9" s="1"/>
  <c r="E16" i="9"/>
  <c r="U16" i="9" s="1"/>
  <c r="S15" i="9"/>
  <c r="R15" i="9"/>
  <c r="Q15" i="9"/>
  <c r="P15" i="9"/>
  <c r="E15" i="9"/>
  <c r="U15" i="9" s="1"/>
  <c r="U14" i="9"/>
  <c r="S14" i="9"/>
  <c r="R14" i="9"/>
  <c r="Q14" i="9"/>
  <c r="P14" i="9"/>
  <c r="E14" i="9"/>
  <c r="T14" i="9" s="1"/>
  <c r="S13" i="9"/>
  <c r="R13" i="9"/>
  <c r="Q13" i="9"/>
  <c r="P13" i="9"/>
  <c r="E13" i="9"/>
  <c r="S12" i="9"/>
  <c r="R12" i="9"/>
  <c r="Q12" i="9"/>
  <c r="P12" i="9"/>
  <c r="E12" i="9"/>
  <c r="S11" i="9"/>
  <c r="R11" i="9"/>
  <c r="Q11" i="9"/>
  <c r="P11" i="9"/>
  <c r="E11" i="9"/>
  <c r="T11" i="9" s="1"/>
  <c r="T10" i="9"/>
  <c r="S10" i="9"/>
  <c r="R10" i="9"/>
  <c r="Q10" i="9"/>
  <c r="P10" i="9"/>
  <c r="E10" i="9"/>
  <c r="S64" i="8"/>
  <c r="R64" i="8"/>
  <c r="Q64" i="8"/>
  <c r="P64" i="8"/>
  <c r="E64" i="8"/>
  <c r="T63" i="8"/>
  <c r="S63" i="8"/>
  <c r="R63" i="8"/>
  <c r="Q63" i="8"/>
  <c r="P63" i="8"/>
  <c r="E63" i="8"/>
  <c r="S60" i="8"/>
  <c r="R60" i="8"/>
  <c r="Q60" i="8"/>
  <c r="P60" i="8"/>
  <c r="E60" i="8"/>
  <c r="U60" i="8" s="1"/>
  <c r="S59" i="8"/>
  <c r="R59" i="8"/>
  <c r="Q59" i="8"/>
  <c r="P59" i="8"/>
  <c r="E59" i="8"/>
  <c r="T59" i="8" s="1"/>
  <c r="S58" i="8"/>
  <c r="R58" i="8"/>
  <c r="Q58" i="8"/>
  <c r="P58" i="8"/>
  <c r="E58" i="8"/>
  <c r="U57" i="8"/>
  <c r="S57" i="8"/>
  <c r="R57" i="8"/>
  <c r="Q57" i="8"/>
  <c r="P57" i="8"/>
  <c r="E57" i="8"/>
  <c r="S55" i="8"/>
  <c r="R55" i="8"/>
  <c r="Q55" i="8"/>
  <c r="P55" i="8"/>
  <c r="E55" i="8"/>
  <c r="T55" i="8" s="1"/>
  <c r="T54" i="8"/>
  <c r="S54" i="8"/>
  <c r="R54" i="8"/>
  <c r="Q54" i="8"/>
  <c r="P54" i="8"/>
  <c r="E54" i="8"/>
  <c r="U54" i="8" s="1"/>
  <c r="S53" i="8"/>
  <c r="R53" i="8"/>
  <c r="Q53" i="8"/>
  <c r="P53" i="8"/>
  <c r="E53" i="8"/>
  <c r="S52" i="8"/>
  <c r="R52" i="8"/>
  <c r="Q52" i="8"/>
  <c r="P52" i="8"/>
  <c r="E52" i="8"/>
  <c r="U52" i="8" s="1"/>
  <c r="S51" i="8"/>
  <c r="R51" i="8"/>
  <c r="Q51" i="8"/>
  <c r="P51" i="8"/>
  <c r="E51" i="8"/>
  <c r="T51" i="8" s="1"/>
  <c r="T50" i="8"/>
  <c r="S50" i="8"/>
  <c r="R50" i="8"/>
  <c r="Q50" i="8"/>
  <c r="P50" i="8"/>
  <c r="E50" i="8"/>
  <c r="U50" i="8" s="1"/>
  <c r="S49" i="8"/>
  <c r="R49" i="8"/>
  <c r="Q49" i="8"/>
  <c r="P49" i="8"/>
  <c r="E49" i="8"/>
  <c r="U48" i="8"/>
  <c r="S48" i="8"/>
  <c r="R48" i="8"/>
  <c r="Q48" i="8"/>
  <c r="P48" i="8"/>
  <c r="E48" i="8"/>
  <c r="T48" i="8" s="1"/>
  <c r="S47" i="8"/>
  <c r="R47" i="8"/>
  <c r="Q47" i="8"/>
  <c r="P47" i="8"/>
  <c r="E47" i="8"/>
  <c r="T46" i="8"/>
  <c r="S46" i="8"/>
  <c r="R46" i="8"/>
  <c r="Q46" i="8"/>
  <c r="P46" i="8"/>
  <c r="E46" i="8"/>
  <c r="U46" i="8" s="1"/>
  <c r="S45" i="8"/>
  <c r="R45" i="8"/>
  <c r="Q45" i="8"/>
  <c r="P45" i="8"/>
  <c r="E45" i="8"/>
  <c r="U45" i="8" s="1"/>
  <c r="S44" i="8"/>
  <c r="S42" i="8"/>
  <c r="R42" i="8"/>
  <c r="Q42" i="8"/>
  <c r="P42" i="8"/>
  <c r="E42" i="8"/>
  <c r="S41" i="8"/>
  <c r="R41" i="8"/>
  <c r="Q41" i="8"/>
  <c r="P41" i="8"/>
  <c r="E41" i="8"/>
  <c r="U41" i="8" s="1"/>
  <c r="S40" i="8"/>
  <c r="R40" i="8"/>
  <c r="Q40" i="8"/>
  <c r="P40" i="8"/>
  <c r="E40" i="8"/>
  <c r="S39" i="8"/>
  <c r="R39" i="8"/>
  <c r="Q39" i="8"/>
  <c r="P39" i="8"/>
  <c r="E39" i="8"/>
  <c r="U39" i="8" s="1"/>
  <c r="S38" i="8"/>
  <c r="R38" i="8"/>
  <c r="Q38" i="8"/>
  <c r="P38" i="8"/>
  <c r="E38" i="8"/>
  <c r="T37" i="8"/>
  <c r="S37" i="8"/>
  <c r="R37" i="8"/>
  <c r="Q37" i="8"/>
  <c r="P37" i="8"/>
  <c r="E37" i="8"/>
  <c r="U37" i="8" s="1"/>
  <c r="S36" i="8"/>
  <c r="R36" i="8"/>
  <c r="Q36" i="8"/>
  <c r="P36" i="8"/>
  <c r="E36" i="8"/>
  <c r="U35" i="8"/>
  <c r="T35" i="8"/>
  <c r="S35" i="8"/>
  <c r="R35" i="8"/>
  <c r="Q35" i="8"/>
  <c r="P35" i="8"/>
  <c r="E35" i="8"/>
  <c r="S34" i="8"/>
  <c r="R34" i="8"/>
  <c r="Q34" i="8"/>
  <c r="P34" i="8"/>
  <c r="E34" i="8"/>
  <c r="S33" i="8"/>
  <c r="R33" i="8"/>
  <c r="Q33" i="8"/>
  <c r="P33" i="8"/>
  <c r="E33" i="8"/>
  <c r="S32" i="8"/>
  <c r="R32" i="8"/>
  <c r="Q32" i="8"/>
  <c r="P32" i="8"/>
  <c r="E32" i="8"/>
  <c r="T31" i="8"/>
  <c r="S31" i="8"/>
  <c r="R31" i="8"/>
  <c r="Q31" i="8"/>
  <c r="U31" i="8" s="1"/>
  <c r="P31" i="8"/>
  <c r="E31" i="8"/>
  <c r="S30" i="8"/>
  <c r="R30" i="8"/>
  <c r="Q30" i="8"/>
  <c r="P30" i="8"/>
  <c r="E30" i="8"/>
  <c r="S29" i="8"/>
  <c r="R29" i="8"/>
  <c r="Q29" i="8"/>
  <c r="P29" i="8"/>
  <c r="E29" i="8"/>
  <c r="T29" i="8" s="1"/>
  <c r="R28" i="8"/>
  <c r="S27" i="8"/>
  <c r="R27" i="8"/>
  <c r="Q27" i="8"/>
  <c r="P27" i="8"/>
  <c r="E27" i="8"/>
  <c r="T27" i="8" s="1"/>
  <c r="U26" i="8"/>
  <c r="T26" i="8"/>
  <c r="S26" i="8"/>
  <c r="R26" i="8"/>
  <c r="Q26" i="8"/>
  <c r="P26" i="8"/>
  <c r="E26" i="8"/>
  <c r="U25" i="8"/>
  <c r="S25" i="8"/>
  <c r="R25" i="8"/>
  <c r="Q25" i="8"/>
  <c r="P25" i="8"/>
  <c r="E25" i="8"/>
  <c r="T25" i="8" s="1"/>
  <c r="S24" i="8"/>
  <c r="R24" i="8"/>
  <c r="Q24" i="8"/>
  <c r="P24" i="8"/>
  <c r="E24" i="8"/>
  <c r="U24" i="8" s="1"/>
  <c r="U23" i="8"/>
  <c r="S23" i="8"/>
  <c r="R23" i="8"/>
  <c r="Q23" i="8"/>
  <c r="P23" i="8"/>
  <c r="E23" i="8"/>
  <c r="S22" i="8"/>
  <c r="R22" i="8"/>
  <c r="Q22" i="8"/>
  <c r="P22" i="8"/>
  <c r="E22" i="8"/>
  <c r="S21" i="8"/>
  <c r="R21" i="8"/>
  <c r="Q21" i="8"/>
  <c r="P21" i="8"/>
  <c r="E21" i="8"/>
  <c r="U21" i="8" s="1"/>
  <c r="S20" i="8"/>
  <c r="R20" i="8"/>
  <c r="Q20" i="8"/>
  <c r="P20" i="8"/>
  <c r="E20" i="8"/>
  <c r="U20" i="8" s="1"/>
  <c r="S19" i="8"/>
  <c r="R19" i="8"/>
  <c r="Q19" i="8"/>
  <c r="P19" i="8"/>
  <c r="E19" i="8"/>
  <c r="T19" i="8" s="1"/>
  <c r="S18" i="8"/>
  <c r="R18" i="8"/>
  <c r="Q18" i="8"/>
  <c r="P18" i="8"/>
  <c r="E18" i="8"/>
  <c r="S17" i="8"/>
  <c r="R17" i="8"/>
  <c r="Q17" i="8"/>
  <c r="P17" i="8"/>
  <c r="E17" i="8"/>
  <c r="S16" i="8"/>
  <c r="R16" i="8"/>
  <c r="Q16" i="8"/>
  <c r="P16" i="8"/>
  <c r="E16" i="8"/>
  <c r="U16" i="8" s="1"/>
  <c r="S15" i="8"/>
  <c r="R15" i="8"/>
  <c r="Q15" i="8"/>
  <c r="P15" i="8"/>
  <c r="E15" i="8"/>
  <c r="T15" i="8" s="1"/>
  <c r="S14" i="8"/>
  <c r="R14" i="8"/>
  <c r="Q14" i="8"/>
  <c r="P14" i="8"/>
  <c r="E14" i="8"/>
  <c r="S13" i="8"/>
  <c r="R13" i="8"/>
  <c r="Q13" i="8"/>
  <c r="P13" i="8"/>
  <c r="E13" i="8"/>
  <c r="U13" i="8" s="1"/>
  <c r="S12" i="8"/>
  <c r="R12" i="8"/>
  <c r="Q12" i="8"/>
  <c r="P12" i="8"/>
  <c r="E12" i="8"/>
  <c r="S11" i="8"/>
  <c r="R11" i="8"/>
  <c r="Q11" i="8"/>
  <c r="P11" i="8"/>
  <c r="E11" i="8"/>
  <c r="T11" i="8" s="1"/>
  <c r="S10" i="8"/>
  <c r="R10" i="8"/>
  <c r="Q10" i="8"/>
  <c r="P10" i="8"/>
  <c r="E10" i="8"/>
  <c r="S64" i="7"/>
  <c r="R64" i="7"/>
  <c r="Q64" i="7"/>
  <c r="P64" i="7"/>
  <c r="E64" i="7"/>
  <c r="S63" i="7"/>
  <c r="R63" i="7"/>
  <c r="Q63" i="7"/>
  <c r="P63" i="7"/>
  <c r="E63" i="7"/>
  <c r="S62" i="7"/>
  <c r="R62" i="7"/>
  <c r="S60" i="7"/>
  <c r="R60" i="7"/>
  <c r="Q60" i="7"/>
  <c r="P60" i="7"/>
  <c r="E60" i="7"/>
  <c r="U60" i="7" s="1"/>
  <c r="S59" i="7"/>
  <c r="R59" i="7"/>
  <c r="Q59" i="7"/>
  <c r="P59" i="7"/>
  <c r="E59" i="7"/>
  <c r="U59" i="7" s="1"/>
  <c r="S58" i="7"/>
  <c r="R58" i="7"/>
  <c r="Q58" i="7"/>
  <c r="P58" i="7"/>
  <c r="E58" i="7"/>
  <c r="T58" i="7" s="1"/>
  <c r="S57" i="7"/>
  <c r="R57" i="7"/>
  <c r="Q57" i="7"/>
  <c r="P57" i="7"/>
  <c r="P56" i="7" s="1"/>
  <c r="E57" i="7"/>
  <c r="S55" i="7"/>
  <c r="R55" i="7"/>
  <c r="Q55" i="7"/>
  <c r="P55" i="7"/>
  <c r="E55" i="7"/>
  <c r="U55" i="7" s="1"/>
  <c r="S54" i="7"/>
  <c r="R54" i="7"/>
  <c r="Q54" i="7"/>
  <c r="P54" i="7"/>
  <c r="E54" i="7"/>
  <c r="T54" i="7" s="1"/>
  <c r="S53" i="7"/>
  <c r="R53" i="7"/>
  <c r="Q53" i="7"/>
  <c r="P53" i="7"/>
  <c r="E53" i="7"/>
  <c r="U53" i="7" s="1"/>
  <c r="S52" i="7"/>
  <c r="R52" i="7"/>
  <c r="Q52" i="7"/>
  <c r="P52" i="7"/>
  <c r="E52" i="7"/>
  <c r="U52" i="7" s="1"/>
  <c r="S51" i="7"/>
  <c r="R51" i="7"/>
  <c r="Q51" i="7"/>
  <c r="P51" i="7"/>
  <c r="E51" i="7"/>
  <c r="U51" i="7" s="1"/>
  <c r="S50" i="7"/>
  <c r="R50" i="7"/>
  <c r="Q50" i="7"/>
  <c r="P50" i="7"/>
  <c r="E50" i="7"/>
  <c r="T50" i="7" s="1"/>
  <c r="S49" i="7"/>
  <c r="R49" i="7"/>
  <c r="Q49" i="7"/>
  <c r="P49" i="7"/>
  <c r="E49" i="7"/>
  <c r="S48" i="7"/>
  <c r="R48" i="7"/>
  <c r="Q48" i="7"/>
  <c r="P48" i="7"/>
  <c r="E48" i="7"/>
  <c r="U48" i="7" s="1"/>
  <c r="T47" i="7"/>
  <c r="S47" i="7"/>
  <c r="R47" i="7"/>
  <c r="Q47" i="7"/>
  <c r="P47" i="7"/>
  <c r="E47" i="7"/>
  <c r="U47" i="7" s="1"/>
  <c r="S46" i="7"/>
  <c r="R46" i="7"/>
  <c r="Q46" i="7"/>
  <c r="P46" i="7"/>
  <c r="E46" i="7"/>
  <c r="T46" i="7" s="1"/>
  <c r="S45" i="7"/>
  <c r="R45" i="7"/>
  <c r="Q45" i="7"/>
  <c r="P45" i="7"/>
  <c r="E45" i="7"/>
  <c r="R44" i="7"/>
  <c r="S42" i="7"/>
  <c r="R42" i="7"/>
  <c r="Q42" i="7"/>
  <c r="P42" i="7"/>
  <c r="E42" i="7"/>
  <c r="U42" i="7" s="1"/>
  <c r="S41" i="7"/>
  <c r="R41" i="7"/>
  <c r="Q41" i="7"/>
  <c r="P41" i="7"/>
  <c r="E41" i="7"/>
  <c r="T41" i="7" s="1"/>
  <c r="U40" i="7"/>
  <c r="S40" i="7"/>
  <c r="R40" i="7"/>
  <c r="Q40" i="7"/>
  <c r="P40" i="7"/>
  <c r="E40" i="7"/>
  <c r="T40" i="7" s="1"/>
  <c r="S39" i="7"/>
  <c r="R39" i="7"/>
  <c r="Q39" i="7"/>
  <c r="P39" i="7"/>
  <c r="E39" i="7"/>
  <c r="U39" i="7" s="1"/>
  <c r="S38" i="7"/>
  <c r="R38" i="7"/>
  <c r="Q38" i="7"/>
  <c r="P38" i="7"/>
  <c r="E38" i="7"/>
  <c r="U38" i="7" s="1"/>
  <c r="S37" i="7"/>
  <c r="R37" i="7"/>
  <c r="Q37" i="7"/>
  <c r="P37" i="7"/>
  <c r="E37" i="7"/>
  <c r="T37" i="7" s="1"/>
  <c r="U36" i="7"/>
  <c r="T36" i="7"/>
  <c r="S36" i="7"/>
  <c r="R36" i="7"/>
  <c r="Q36" i="7"/>
  <c r="P36" i="7"/>
  <c r="E36" i="7"/>
  <c r="S35" i="7"/>
  <c r="R35" i="7"/>
  <c r="Q35" i="7"/>
  <c r="P35" i="7"/>
  <c r="E35" i="7"/>
  <c r="T35" i="7" s="1"/>
  <c r="S34" i="7"/>
  <c r="R34" i="7"/>
  <c r="Q34" i="7"/>
  <c r="P34" i="7"/>
  <c r="E34" i="7"/>
  <c r="U34" i="7" s="1"/>
  <c r="U33" i="7"/>
  <c r="S33" i="7"/>
  <c r="R33" i="7"/>
  <c r="Q33" i="7"/>
  <c r="P33" i="7"/>
  <c r="E33" i="7"/>
  <c r="S32" i="7"/>
  <c r="R32" i="7"/>
  <c r="Q32" i="7"/>
  <c r="P32" i="7"/>
  <c r="E32" i="7"/>
  <c r="S31" i="7"/>
  <c r="R31" i="7"/>
  <c r="Q31" i="7"/>
  <c r="P31" i="7"/>
  <c r="E31" i="7"/>
  <c r="U31" i="7" s="1"/>
  <c r="S30" i="7"/>
  <c r="R30" i="7"/>
  <c r="Q30" i="7"/>
  <c r="P30" i="7"/>
  <c r="E30" i="7"/>
  <c r="U30" i="7" s="1"/>
  <c r="S29" i="7"/>
  <c r="R29" i="7"/>
  <c r="Q29" i="7"/>
  <c r="P29" i="7"/>
  <c r="E29" i="7"/>
  <c r="U29" i="7" s="1"/>
  <c r="R28" i="7"/>
  <c r="S27" i="7"/>
  <c r="R27" i="7"/>
  <c r="Q27" i="7"/>
  <c r="P27" i="7"/>
  <c r="E27" i="7"/>
  <c r="S26" i="7"/>
  <c r="R26" i="7"/>
  <c r="Q26" i="7"/>
  <c r="P26" i="7"/>
  <c r="E26" i="7"/>
  <c r="S25" i="7"/>
  <c r="R25" i="7"/>
  <c r="Q25" i="7"/>
  <c r="P25" i="7"/>
  <c r="E25" i="7"/>
  <c r="U25" i="7" s="1"/>
  <c r="U24" i="7"/>
  <c r="S24" i="7"/>
  <c r="R24" i="7"/>
  <c r="Q24" i="7"/>
  <c r="P24" i="7"/>
  <c r="E24" i="7"/>
  <c r="T24" i="7" s="1"/>
  <c r="S23" i="7"/>
  <c r="R23" i="7"/>
  <c r="Q23" i="7"/>
  <c r="P23" i="7"/>
  <c r="E23" i="7"/>
  <c r="S22" i="7"/>
  <c r="R22" i="7"/>
  <c r="Q22" i="7"/>
  <c r="P22" i="7"/>
  <c r="E22" i="7"/>
  <c r="U22" i="7" s="1"/>
  <c r="S21" i="7"/>
  <c r="R21" i="7"/>
  <c r="Q21" i="7"/>
  <c r="P21" i="7"/>
  <c r="E21" i="7"/>
  <c r="U21" i="7" s="1"/>
  <c r="S20" i="7"/>
  <c r="R20" i="7"/>
  <c r="Q20" i="7"/>
  <c r="P20" i="7"/>
  <c r="E20" i="7"/>
  <c r="T20" i="7" s="1"/>
  <c r="S19" i="7"/>
  <c r="R19" i="7"/>
  <c r="Q19" i="7"/>
  <c r="P19" i="7"/>
  <c r="E19" i="7"/>
  <c r="S18" i="7"/>
  <c r="R18" i="7"/>
  <c r="Q18" i="7"/>
  <c r="P18" i="7"/>
  <c r="E18" i="7"/>
  <c r="S17" i="7"/>
  <c r="R17" i="7"/>
  <c r="Q17" i="7"/>
  <c r="P17" i="7"/>
  <c r="E17" i="7"/>
  <c r="U17" i="7" s="1"/>
  <c r="S16" i="7"/>
  <c r="R16" i="7"/>
  <c r="Q16" i="7"/>
  <c r="P16" i="7"/>
  <c r="E16" i="7"/>
  <c r="S15" i="7"/>
  <c r="R15" i="7"/>
  <c r="Q15" i="7"/>
  <c r="P15" i="7"/>
  <c r="E15" i="7"/>
  <c r="S14" i="7"/>
  <c r="R14" i="7"/>
  <c r="Q14" i="7"/>
  <c r="P14" i="7"/>
  <c r="E14" i="7"/>
  <c r="U14" i="7" s="1"/>
  <c r="S13" i="7"/>
  <c r="R13" i="7"/>
  <c r="Q13" i="7"/>
  <c r="P13" i="7"/>
  <c r="E13" i="7"/>
  <c r="U13" i="7" s="1"/>
  <c r="S12" i="7"/>
  <c r="R12" i="7"/>
  <c r="Q12" i="7"/>
  <c r="P12" i="7"/>
  <c r="E12" i="7"/>
  <c r="T12" i="7" s="1"/>
  <c r="S11" i="7"/>
  <c r="R11" i="7"/>
  <c r="Q11" i="7"/>
  <c r="P11" i="7"/>
  <c r="E11" i="7"/>
  <c r="U11" i="7" s="1"/>
  <c r="S10" i="7"/>
  <c r="R10" i="7"/>
  <c r="Q10" i="7"/>
  <c r="P10" i="7"/>
  <c r="E10" i="7"/>
  <c r="R9" i="7"/>
  <c r="S64" i="6"/>
  <c r="R64" i="6"/>
  <c r="Q64" i="6"/>
  <c r="P64" i="6"/>
  <c r="E64" i="6"/>
  <c r="U63" i="6"/>
  <c r="S63" i="6"/>
  <c r="R63" i="6"/>
  <c r="Q63" i="6"/>
  <c r="P63" i="6"/>
  <c r="E63" i="6"/>
  <c r="T63" i="6" s="1"/>
  <c r="S60" i="6"/>
  <c r="R60" i="6"/>
  <c r="Q60" i="6"/>
  <c r="P60" i="6"/>
  <c r="E60" i="6"/>
  <c r="U60" i="6" s="1"/>
  <c r="S59" i="6"/>
  <c r="R59" i="6"/>
  <c r="Q59" i="6"/>
  <c r="P59" i="6"/>
  <c r="E59" i="6"/>
  <c r="T59" i="6" s="1"/>
  <c r="S58" i="6"/>
  <c r="R58" i="6"/>
  <c r="Q58" i="6"/>
  <c r="P58" i="6"/>
  <c r="E58" i="6"/>
  <c r="U58" i="6" s="1"/>
  <c r="S57" i="6"/>
  <c r="R57" i="6"/>
  <c r="Q57" i="6"/>
  <c r="P57" i="6"/>
  <c r="E57" i="6"/>
  <c r="S55" i="6"/>
  <c r="R55" i="6"/>
  <c r="Q55" i="6"/>
  <c r="P55" i="6"/>
  <c r="E55" i="6"/>
  <c r="U54" i="6"/>
  <c r="T54" i="6"/>
  <c r="S54" i="6"/>
  <c r="R54" i="6"/>
  <c r="Q54" i="6"/>
  <c r="P54" i="6"/>
  <c r="E54" i="6"/>
  <c r="U53" i="6"/>
  <c r="T53" i="6"/>
  <c r="S53" i="6"/>
  <c r="R53" i="6"/>
  <c r="Q53" i="6"/>
  <c r="P53" i="6"/>
  <c r="E53" i="6"/>
  <c r="S52" i="6"/>
  <c r="R52" i="6"/>
  <c r="Q52" i="6"/>
  <c r="P52" i="6"/>
  <c r="E52" i="6"/>
  <c r="U52" i="6" s="1"/>
  <c r="S51" i="6"/>
  <c r="R51" i="6"/>
  <c r="Q51" i="6"/>
  <c r="P51" i="6"/>
  <c r="E51" i="6"/>
  <c r="T51" i="6" s="1"/>
  <c r="S50" i="6"/>
  <c r="R50" i="6"/>
  <c r="Q50" i="6"/>
  <c r="P50" i="6"/>
  <c r="E50" i="6"/>
  <c r="U50" i="6" s="1"/>
  <c r="S49" i="6"/>
  <c r="R49" i="6"/>
  <c r="Q49" i="6"/>
  <c r="P49" i="6"/>
  <c r="E49" i="6"/>
  <c r="S48" i="6"/>
  <c r="R48" i="6"/>
  <c r="Q48" i="6"/>
  <c r="P48" i="6"/>
  <c r="E48" i="6"/>
  <c r="S47" i="6"/>
  <c r="R47" i="6"/>
  <c r="Q47" i="6"/>
  <c r="P47" i="6"/>
  <c r="E47" i="6"/>
  <c r="T47" i="6" s="1"/>
  <c r="U46" i="6"/>
  <c r="T46" i="6"/>
  <c r="S46" i="6"/>
  <c r="R46" i="6"/>
  <c r="Q46" i="6"/>
  <c r="P46" i="6"/>
  <c r="E46" i="6"/>
  <c r="U45" i="6"/>
  <c r="S45" i="6"/>
  <c r="R45" i="6"/>
  <c r="Q45" i="6"/>
  <c r="P45" i="6"/>
  <c r="E45" i="6"/>
  <c r="S44" i="6"/>
  <c r="R44" i="6"/>
  <c r="S42" i="6"/>
  <c r="R42" i="6"/>
  <c r="Q42" i="6"/>
  <c r="P42" i="6"/>
  <c r="E42" i="6"/>
  <c r="T42" i="6" s="1"/>
  <c r="U41" i="6"/>
  <c r="T41" i="6"/>
  <c r="S41" i="6"/>
  <c r="R41" i="6"/>
  <c r="Q41" i="6"/>
  <c r="P41" i="6"/>
  <c r="E41" i="6"/>
  <c r="S40" i="6"/>
  <c r="R40" i="6"/>
  <c r="Q40" i="6"/>
  <c r="P40" i="6"/>
  <c r="E40" i="6"/>
  <c r="S39" i="6"/>
  <c r="R39" i="6"/>
  <c r="Q39" i="6"/>
  <c r="P39" i="6"/>
  <c r="E39" i="6"/>
  <c r="S38" i="6"/>
  <c r="R38" i="6"/>
  <c r="Q38" i="6"/>
  <c r="P38" i="6"/>
  <c r="E38" i="6"/>
  <c r="T38" i="6" s="1"/>
  <c r="U37" i="6"/>
  <c r="T37" i="6"/>
  <c r="S37" i="6"/>
  <c r="R37" i="6"/>
  <c r="Q37" i="6"/>
  <c r="P37" i="6"/>
  <c r="E37" i="6"/>
  <c r="U36" i="6"/>
  <c r="S36" i="6"/>
  <c r="R36" i="6"/>
  <c r="Q36" i="6"/>
  <c r="P36" i="6"/>
  <c r="E36" i="6"/>
  <c r="T36" i="6" s="1"/>
  <c r="S35" i="6"/>
  <c r="R35" i="6"/>
  <c r="Q35" i="6"/>
  <c r="P35" i="6"/>
  <c r="E35" i="6"/>
  <c r="S34" i="6"/>
  <c r="R34" i="6"/>
  <c r="Q34" i="6"/>
  <c r="P34" i="6"/>
  <c r="E34" i="6"/>
  <c r="T34" i="6" s="1"/>
  <c r="U33" i="6"/>
  <c r="T33" i="6"/>
  <c r="S33" i="6"/>
  <c r="R33" i="6"/>
  <c r="Q33" i="6"/>
  <c r="P33" i="6"/>
  <c r="E33" i="6"/>
  <c r="S32" i="6"/>
  <c r="R32" i="6"/>
  <c r="Q32" i="6"/>
  <c r="P32" i="6"/>
  <c r="E32" i="6"/>
  <c r="T32" i="6" s="1"/>
  <c r="S31" i="6"/>
  <c r="R31" i="6"/>
  <c r="Q31" i="6"/>
  <c r="P31" i="6"/>
  <c r="E31" i="6"/>
  <c r="S30" i="6"/>
  <c r="R30" i="6"/>
  <c r="Q30" i="6"/>
  <c r="P30" i="6"/>
  <c r="E30" i="6"/>
  <c r="S29" i="6"/>
  <c r="R29" i="6"/>
  <c r="Q29" i="6"/>
  <c r="P29" i="6"/>
  <c r="E29" i="6"/>
  <c r="U29" i="6" s="1"/>
  <c r="U27" i="6"/>
  <c r="S27" i="6"/>
  <c r="R27" i="6"/>
  <c r="Q27" i="6"/>
  <c r="P27" i="6"/>
  <c r="E27" i="6"/>
  <c r="T27" i="6" s="1"/>
  <c r="S26" i="6"/>
  <c r="R26" i="6"/>
  <c r="Q26" i="6"/>
  <c r="P26" i="6"/>
  <c r="E26" i="6"/>
  <c r="S25" i="6"/>
  <c r="R25" i="6"/>
  <c r="Q25" i="6"/>
  <c r="P25" i="6"/>
  <c r="E25" i="6"/>
  <c r="U24" i="6"/>
  <c r="T24" i="6"/>
  <c r="S24" i="6"/>
  <c r="R24" i="6"/>
  <c r="Q24" i="6"/>
  <c r="P24" i="6"/>
  <c r="E24" i="6"/>
  <c r="S23" i="6"/>
  <c r="R23" i="6"/>
  <c r="Q23" i="6"/>
  <c r="P23" i="6"/>
  <c r="E23" i="6"/>
  <c r="T23" i="6" s="1"/>
  <c r="S22" i="6"/>
  <c r="R22" i="6"/>
  <c r="Q22" i="6"/>
  <c r="P22" i="6"/>
  <c r="E22" i="6"/>
  <c r="S21" i="6"/>
  <c r="R21" i="6"/>
  <c r="Q21" i="6"/>
  <c r="P21" i="6"/>
  <c r="E21" i="6"/>
  <c r="U20" i="6"/>
  <c r="S20" i="6"/>
  <c r="R20" i="6"/>
  <c r="Q20" i="6"/>
  <c r="P20" i="6"/>
  <c r="T20" i="6" s="1"/>
  <c r="E20" i="6"/>
  <c r="S19" i="6"/>
  <c r="R19" i="6"/>
  <c r="Q19" i="6"/>
  <c r="P19" i="6"/>
  <c r="E19" i="6"/>
  <c r="U19" i="6" s="1"/>
  <c r="S18" i="6"/>
  <c r="R18" i="6"/>
  <c r="Q18" i="6"/>
  <c r="P18" i="6"/>
  <c r="E18" i="6"/>
  <c r="S17" i="6"/>
  <c r="R17" i="6"/>
  <c r="Q17" i="6"/>
  <c r="P17" i="6"/>
  <c r="E17" i="6"/>
  <c r="T17" i="6" s="1"/>
  <c r="T16" i="6"/>
  <c r="S16" i="6"/>
  <c r="R16" i="6"/>
  <c r="Q16" i="6"/>
  <c r="U16" i="6" s="1"/>
  <c r="P16" i="6"/>
  <c r="E16" i="6"/>
  <c r="S15" i="6"/>
  <c r="R15" i="6"/>
  <c r="Q15" i="6"/>
  <c r="P15" i="6"/>
  <c r="E15" i="6"/>
  <c r="S14" i="6"/>
  <c r="R14" i="6"/>
  <c r="Q14" i="6"/>
  <c r="P14" i="6"/>
  <c r="E14" i="6"/>
  <c r="U14" i="6" s="1"/>
  <c r="S13" i="6"/>
  <c r="R13" i="6"/>
  <c r="Q13" i="6"/>
  <c r="P13" i="6"/>
  <c r="E13" i="6"/>
  <c r="U12" i="6"/>
  <c r="T12" i="6"/>
  <c r="S12" i="6"/>
  <c r="R12" i="6"/>
  <c r="Q12" i="6"/>
  <c r="P12" i="6"/>
  <c r="E12" i="6"/>
  <c r="S11" i="6"/>
  <c r="R11" i="6"/>
  <c r="Q11" i="6"/>
  <c r="P11" i="6"/>
  <c r="E11" i="6"/>
  <c r="T11" i="6" s="1"/>
  <c r="S10" i="6"/>
  <c r="R10" i="6"/>
  <c r="Q10" i="6"/>
  <c r="P10" i="6"/>
  <c r="E10" i="6"/>
  <c r="S64" i="5"/>
  <c r="R64" i="5"/>
  <c r="Q64" i="5"/>
  <c r="P64" i="5"/>
  <c r="E64" i="5"/>
  <c r="T63" i="5"/>
  <c r="S63" i="5"/>
  <c r="R63" i="5"/>
  <c r="Q63" i="5"/>
  <c r="Q62" i="5" s="1"/>
  <c r="P63" i="5"/>
  <c r="E63" i="5"/>
  <c r="S60" i="5"/>
  <c r="R60" i="5"/>
  <c r="Q60" i="5"/>
  <c r="P60" i="5"/>
  <c r="E60" i="5"/>
  <c r="T60" i="5" s="1"/>
  <c r="U59" i="5"/>
  <c r="T59" i="5"/>
  <c r="S59" i="5"/>
  <c r="R59" i="5"/>
  <c r="Q59" i="5"/>
  <c r="P59" i="5"/>
  <c r="E59" i="5"/>
  <c r="S58" i="5"/>
  <c r="R58" i="5"/>
  <c r="Q58" i="5"/>
  <c r="P58" i="5"/>
  <c r="E58" i="5"/>
  <c r="U58" i="5" s="1"/>
  <c r="T57" i="5"/>
  <c r="S57" i="5"/>
  <c r="R57" i="5"/>
  <c r="Q57" i="5"/>
  <c r="P57" i="5"/>
  <c r="E57" i="5"/>
  <c r="S55" i="5"/>
  <c r="R55" i="5"/>
  <c r="Q55" i="5"/>
  <c r="P55" i="5"/>
  <c r="E55" i="5"/>
  <c r="S54" i="5"/>
  <c r="R54" i="5"/>
  <c r="Q54" i="5"/>
  <c r="P54" i="5"/>
  <c r="E54" i="5"/>
  <c r="T54" i="5" s="1"/>
  <c r="S53" i="5"/>
  <c r="R53" i="5"/>
  <c r="Q53" i="5"/>
  <c r="P53" i="5"/>
  <c r="E53" i="5"/>
  <c r="S52" i="5"/>
  <c r="R52" i="5"/>
  <c r="Q52" i="5"/>
  <c r="P52" i="5"/>
  <c r="E52" i="5"/>
  <c r="S51" i="5"/>
  <c r="R51" i="5"/>
  <c r="Q51" i="5"/>
  <c r="P51" i="5"/>
  <c r="E51" i="5"/>
  <c r="U51" i="5" s="1"/>
  <c r="S50" i="5"/>
  <c r="R50" i="5"/>
  <c r="Q50" i="5"/>
  <c r="P50" i="5"/>
  <c r="E50" i="5"/>
  <c r="T49" i="5"/>
  <c r="S49" i="5"/>
  <c r="R49" i="5"/>
  <c r="Q49" i="5"/>
  <c r="P49" i="5"/>
  <c r="E49" i="5"/>
  <c r="U49" i="5" s="1"/>
  <c r="S48" i="5"/>
  <c r="R48" i="5"/>
  <c r="Q48" i="5"/>
  <c r="P48" i="5"/>
  <c r="E48" i="5"/>
  <c r="U47" i="5"/>
  <c r="T47" i="5"/>
  <c r="S47" i="5"/>
  <c r="R47" i="5"/>
  <c r="Q47" i="5"/>
  <c r="P47" i="5"/>
  <c r="E47" i="5"/>
  <c r="S46" i="5"/>
  <c r="R46" i="5"/>
  <c r="Q46" i="5"/>
  <c r="P46" i="5"/>
  <c r="E46" i="5"/>
  <c r="S45" i="5"/>
  <c r="R45" i="5"/>
  <c r="Q45" i="5"/>
  <c r="P45" i="5"/>
  <c r="E45" i="5"/>
  <c r="T45" i="5" s="1"/>
  <c r="S44" i="5"/>
  <c r="R44" i="5"/>
  <c r="T42" i="5"/>
  <c r="S42" i="5"/>
  <c r="R42" i="5"/>
  <c r="Q42" i="5"/>
  <c r="P42" i="5"/>
  <c r="E42" i="5"/>
  <c r="U42" i="5" s="1"/>
  <c r="S41" i="5"/>
  <c r="R41" i="5"/>
  <c r="Q41" i="5"/>
  <c r="P41" i="5"/>
  <c r="E41" i="5"/>
  <c r="S40" i="5"/>
  <c r="R40" i="5"/>
  <c r="Q40" i="5"/>
  <c r="P40" i="5"/>
  <c r="E40" i="5"/>
  <c r="U40" i="5" s="1"/>
  <c r="S39" i="5"/>
  <c r="R39" i="5"/>
  <c r="Q39" i="5"/>
  <c r="P39" i="5"/>
  <c r="E39" i="5"/>
  <c r="U39" i="5" s="1"/>
  <c r="T38" i="5"/>
  <c r="S38" i="5"/>
  <c r="R38" i="5"/>
  <c r="Q38" i="5"/>
  <c r="P38" i="5"/>
  <c r="E38" i="5"/>
  <c r="U38" i="5" s="1"/>
  <c r="S37" i="5"/>
  <c r="R37" i="5"/>
  <c r="Q37" i="5"/>
  <c r="P37" i="5"/>
  <c r="E37" i="5"/>
  <c r="S36" i="5"/>
  <c r="R36" i="5"/>
  <c r="Q36" i="5"/>
  <c r="P36" i="5"/>
  <c r="E36" i="5"/>
  <c r="U36" i="5" s="1"/>
  <c r="S35" i="5"/>
  <c r="R35" i="5"/>
  <c r="Q35" i="5"/>
  <c r="P35" i="5"/>
  <c r="E35" i="5"/>
  <c r="T35" i="5" s="1"/>
  <c r="S34" i="5"/>
  <c r="R34" i="5"/>
  <c r="Q34" i="5"/>
  <c r="P34" i="5"/>
  <c r="E34" i="5"/>
  <c r="S33" i="5"/>
  <c r="R33" i="5"/>
  <c r="Q33" i="5"/>
  <c r="U33" i="5" s="1"/>
  <c r="P33" i="5"/>
  <c r="E33" i="5"/>
  <c r="S32" i="5"/>
  <c r="R32" i="5"/>
  <c r="Q32" i="5"/>
  <c r="P32" i="5"/>
  <c r="E32" i="5"/>
  <c r="S31" i="5"/>
  <c r="R31" i="5"/>
  <c r="Q31" i="5"/>
  <c r="P31" i="5"/>
  <c r="E31" i="5"/>
  <c r="T30" i="5"/>
  <c r="S30" i="5"/>
  <c r="R30" i="5"/>
  <c r="Q30" i="5"/>
  <c r="P30" i="5"/>
  <c r="E30" i="5"/>
  <c r="U30" i="5" s="1"/>
  <c r="S29" i="5"/>
  <c r="R29" i="5"/>
  <c r="Q29" i="5"/>
  <c r="P29" i="5"/>
  <c r="E29" i="5"/>
  <c r="U29" i="5" s="1"/>
  <c r="R28" i="5"/>
  <c r="S27" i="5"/>
  <c r="R27" i="5"/>
  <c r="Q27" i="5"/>
  <c r="P27" i="5"/>
  <c r="E27" i="5"/>
  <c r="U26" i="5"/>
  <c r="T26" i="5"/>
  <c r="S26" i="5"/>
  <c r="R26" i="5"/>
  <c r="Q26" i="5"/>
  <c r="P26" i="5"/>
  <c r="E26" i="5"/>
  <c r="T25" i="5"/>
  <c r="S25" i="5"/>
  <c r="R25" i="5"/>
  <c r="Q25" i="5"/>
  <c r="P25" i="5"/>
  <c r="E25" i="5"/>
  <c r="U25" i="5" s="1"/>
  <c r="S24" i="5"/>
  <c r="R24" i="5"/>
  <c r="Q24" i="5"/>
  <c r="P24" i="5"/>
  <c r="E24" i="5"/>
  <c r="S23" i="5"/>
  <c r="R23" i="5"/>
  <c r="Q23" i="5"/>
  <c r="P23" i="5"/>
  <c r="E23" i="5"/>
  <c r="S22" i="5"/>
  <c r="R22" i="5"/>
  <c r="Q22" i="5"/>
  <c r="P22" i="5"/>
  <c r="E22" i="5"/>
  <c r="U22" i="5" s="1"/>
  <c r="T21" i="5"/>
  <c r="S21" i="5"/>
  <c r="R21" i="5"/>
  <c r="Q21" i="5"/>
  <c r="P21" i="5"/>
  <c r="E21" i="5"/>
  <c r="U21" i="5" s="1"/>
  <c r="S20" i="5"/>
  <c r="R20" i="5"/>
  <c r="Q20" i="5"/>
  <c r="P20" i="5"/>
  <c r="E20" i="5"/>
  <c r="S19" i="5"/>
  <c r="R19" i="5"/>
  <c r="Q19" i="5"/>
  <c r="P19" i="5"/>
  <c r="E19" i="5"/>
  <c r="U19" i="5" s="1"/>
  <c r="U18" i="5"/>
  <c r="S18" i="5"/>
  <c r="R18" i="5"/>
  <c r="Q18" i="5"/>
  <c r="P18" i="5"/>
  <c r="E18" i="5"/>
  <c r="T18" i="5" s="1"/>
  <c r="S17" i="5"/>
  <c r="R17" i="5"/>
  <c r="Q17" i="5"/>
  <c r="P17" i="5"/>
  <c r="E17" i="5"/>
  <c r="U17" i="5" s="1"/>
  <c r="S16" i="5"/>
  <c r="R16" i="5"/>
  <c r="Q16" i="5"/>
  <c r="P16" i="5"/>
  <c r="E16" i="5"/>
  <c r="S15" i="5"/>
  <c r="R15" i="5"/>
  <c r="Q15" i="5"/>
  <c r="P15" i="5"/>
  <c r="E15" i="5"/>
  <c r="U15" i="5" s="1"/>
  <c r="U14" i="5"/>
  <c r="T14" i="5"/>
  <c r="S14" i="5"/>
  <c r="R14" i="5"/>
  <c r="Q14" i="5"/>
  <c r="P14" i="5"/>
  <c r="E14" i="5"/>
  <c r="S13" i="5"/>
  <c r="R13" i="5"/>
  <c r="Q13" i="5"/>
  <c r="P13" i="5"/>
  <c r="E13" i="5"/>
  <c r="S12" i="5"/>
  <c r="R12" i="5"/>
  <c r="Q12" i="5"/>
  <c r="P12" i="5"/>
  <c r="E12" i="5"/>
  <c r="T12" i="5" s="1"/>
  <c r="S11" i="5"/>
  <c r="R11" i="5"/>
  <c r="Q11" i="5"/>
  <c r="P11" i="5"/>
  <c r="E11" i="5"/>
  <c r="U10" i="5"/>
  <c r="S10" i="5"/>
  <c r="R10" i="5"/>
  <c r="Q10" i="5"/>
  <c r="P10" i="5"/>
  <c r="E10" i="5"/>
  <c r="S64" i="4"/>
  <c r="R64" i="4"/>
  <c r="Q64" i="4"/>
  <c r="P64" i="4"/>
  <c r="E64" i="4"/>
  <c r="S63" i="4"/>
  <c r="R63" i="4"/>
  <c r="Q63" i="4"/>
  <c r="P63" i="4"/>
  <c r="E63" i="4"/>
  <c r="T63" i="4" s="1"/>
  <c r="S62" i="4"/>
  <c r="R62" i="4"/>
  <c r="S60" i="4"/>
  <c r="R60" i="4"/>
  <c r="Q60" i="4"/>
  <c r="P60" i="4"/>
  <c r="E60" i="4"/>
  <c r="U60" i="4" s="1"/>
  <c r="S59" i="4"/>
  <c r="R59" i="4"/>
  <c r="Q59" i="4"/>
  <c r="P59" i="4"/>
  <c r="E59" i="4"/>
  <c r="U58" i="4"/>
  <c r="S58" i="4"/>
  <c r="R58" i="4"/>
  <c r="Q58" i="4"/>
  <c r="P58" i="4"/>
  <c r="E58" i="4"/>
  <c r="T58" i="4" s="1"/>
  <c r="S57" i="4"/>
  <c r="R57" i="4"/>
  <c r="Q57" i="4"/>
  <c r="P57" i="4"/>
  <c r="E57" i="4"/>
  <c r="S56" i="4"/>
  <c r="U55" i="4"/>
  <c r="S55" i="4"/>
  <c r="R55" i="4"/>
  <c r="Q55" i="4"/>
  <c r="P55" i="4"/>
  <c r="E55" i="4"/>
  <c r="T55" i="4" s="1"/>
  <c r="U54" i="4"/>
  <c r="T54" i="4"/>
  <c r="S54" i="4"/>
  <c r="R54" i="4"/>
  <c r="Q54" i="4"/>
  <c r="P54" i="4"/>
  <c r="E54" i="4"/>
  <c r="S53" i="4"/>
  <c r="R53" i="4"/>
  <c r="Q53" i="4"/>
  <c r="P53" i="4"/>
  <c r="E53" i="4"/>
  <c r="S52" i="4"/>
  <c r="R52" i="4"/>
  <c r="Q52" i="4"/>
  <c r="P52" i="4"/>
  <c r="E52" i="4"/>
  <c r="U52" i="4" s="1"/>
  <c r="S51" i="4"/>
  <c r="R51" i="4"/>
  <c r="Q51" i="4"/>
  <c r="P51" i="4"/>
  <c r="E51" i="4"/>
  <c r="T51" i="4" s="1"/>
  <c r="S50" i="4"/>
  <c r="R50" i="4"/>
  <c r="Q50" i="4"/>
  <c r="P50" i="4"/>
  <c r="E50" i="4"/>
  <c r="U50" i="4" s="1"/>
  <c r="S49" i="4"/>
  <c r="R49" i="4"/>
  <c r="Q49" i="4"/>
  <c r="P49" i="4"/>
  <c r="E49" i="4"/>
  <c r="T48" i="4"/>
  <c r="S48" i="4"/>
  <c r="R48" i="4"/>
  <c r="Q48" i="4"/>
  <c r="P48" i="4"/>
  <c r="E48" i="4"/>
  <c r="U48" i="4" s="1"/>
  <c r="S47" i="4"/>
  <c r="R47" i="4"/>
  <c r="Q47" i="4"/>
  <c r="P47" i="4"/>
  <c r="E47" i="4"/>
  <c r="T47" i="4" s="1"/>
  <c r="S46" i="4"/>
  <c r="R46" i="4"/>
  <c r="Q46" i="4"/>
  <c r="P46" i="4"/>
  <c r="E46" i="4"/>
  <c r="U46" i="4" s="1"/>
  <c r="U45" i="4"/>
  <c r="T45" i="4"/>
  <c r="S45" i="4"/>
  <c r="R45" i="4"/>
  <c r="Q45" i="4"/>
  <c r="P45" i="4"/>
  <c r="E45" i="4"/>
  <c r="S42" i="4"/>
  <c r="R42" i="4"/>
  <c r="Q42" i="4"/>
  <c r="P42" i="4"/>
  <c r="E42" i="4"/>
  <c r="S41" i="4"/>
  <c r="R41" i="4"/>
  <c r="Q41" i="4"/>
  <c r="P41" i="4"/>
  <c r="E41" i="4"/>
  <c r="T41" i="4" s="1"/>
  <c r="S40" i="4"/>
  <c r="R40" i="4"/>
  <c r="Q40" i="4"/>
  <c r="P40" i="4"/>
  <c r="E40" i="4"/>
  <c r="U40" i="4" s="1"/>
  <c r="U39" i="4"/>
  <c r="S39" i="4"/>
  <c r="R39" i="4"/>
  <c r="Q39" i="4"/>
  <c r="P39" i="4"/>
  <c r="E39" i="4"/>
  <c r="T39" i="4" s="1"/>
  <c r="S38" i="4"/>
  <c r="R38" i="4"/>
  <c r="Q38" i="4"/>
  <c r="P38" i="4"/>
  <c r="E38" i="4"/>
  <c r="S37" i="4"/>
  <c r="R37" i="4"/>
  <c r="Q37" i="4"/>
  <c r="P37" i="4"/>
  <c r="E37" i="4"/>
  <c r="S36" i="4"/>
  <c r="R36" i="4"/>
  <c r="Q36" i="4"/>
  <c r="P36" i="4"/>
  <c r="E36" i="4"/>
  <c r="S35" i="4"/>
  <c r="R35" i="4"/>
  <c r="Q35" i="4"/>
  <c r="P35" i="4"/>
  <c r="E35" i="4"/>
  <c r="U35" i="4" s="1"/>
  <c r="S34" i="4"/>
  <c r="R34" i="4"/>
  <c r="Q34" i="4"/>
  <c r="P34" i="4"/>
  <c r="E34" i="4"/>
  <c r="S33" i="4"/>
  <c r="R33" i="4"/>
  <c r="Q33" i="4"/>
  <c r="P33" i="4"/>
  <c r="E33" i="4"/>
  <c r="S32" i="4"/>
  <c r="R32" i="4"/>
  <c r="Q32" i="4"/>
  <c r="P32" i="4"/>
  <c r="E32" i="4"/>
  <c r="S31" i="4"/>
  <c r="R31" i="4"/>
  <c r="Q31" i="4"/>
  <c r="P31" i="4"/>
  <c r="E31" i="4"/>
  <c r="T31" i="4" s="1"/>
  <c r="S30" i="4"/>
  <c r="R30" i="4"/>
  <c r="Q30" i="4"/>
  <c r="P30" i="4"/>
  <c r="E30" i="4"/>
  <c r="S29" i="4"/>
  <c r="R29" i="4"/>
  <c r="Q29" i="4"/>
  <c r="P29" i="4"/>
  <c r="E29" i="4"/>
  <c r="S28" i="4"/>
  <c r="R28" i="4"/>
  <c r="S27" i="4"/>
  <c r="R27" i="4"/>
  <c r="Q27" i="4"/>
  <c r="P27" i="4"/>
  <c r="E27" i="4"/>
  <c r="S26" i="4"/>
  <c r="R26" i="4"/>
  <c r="Q26" i="4"/>
  <c r="P26" i="4"/>
  <c r="E26" i="4"/>
  <c r="U26" i="4" s="1"/>
  <c r="S25" i="4"/>
  <c r="R25" i="4"/>
  <c r="Q25" i="4"/>
  <c r="P25" i="4"/>
  <c r="E25" i="4"/>
  <c r="S24" i="4"/>
  <c r="R24" i="4"/>
  <c r="Q24" i="4"/>
  <c r="P24" i="4"/>
  <c r="E24" i="4"/>
  <c r="S23" i="4"/>
  <c r="R23" i="4"/>
  <c r="Q23" i="4"/>
  <c r="P23" i="4"/>
  <c r="E23" i="4"/>
  <c r="T23" i="4" s="1"/>
  <c r="U22" i="4"/>
  <c r="S22" i="4"/>
  <c r="R22" i="4"/>
  <c r="Q22" i="4"/>
  <c r="P22" i="4"/>
  <c r="E22" i="4"/>
  <c r="T22" i="4" s="1"/>
  <c r="S21" i="4"/>
  <c r="R21" i="4"/>
  <c r="Q21" i="4"/>
  <c r="P21" i="4"/>
  <c r="E21" i="4"/>
  <c r="U21" i="4" s="1"/>
  <c r="S20" i="4"/>
  <c r="R20" i="4"/>
  <c r="Q20" i="4"/>
  <c r="P20" i="4"/>
  <c r="E20" i="4"/>
  <c r="S19" i="4"/>
  <c r="R19" i="4"/>
  <c r="Q19" i="4"/>
  <c r="P19" i="4"/>
  <c r="E19" i="4"/>
  <c r="U19" i="4" s="1"/>
  <c r="S18" i="4"/>
  <c r="R18" i="4"/>
  <c r="Q18" i="4"/>
  <c r="P18" i="4"/>
  <c r="E18" i="4"/>
  <c r="T18" i="4" s="1"/>
  <c r="S17" i="4"/>
  <c r="R17" i="4"/>
  <c r="Q17" i="4"/>
  <c r="P17" i="4"/>
  <c r="E17" i="4"/>
  <c r="S16" i="4"/>
  <c r="R16" i="4"/>
  <c r="Q16" i="4"/>
  <c r="P16" i="4"/>
  <c r="E16" i="4"/>
  <c r="T16" i="4" s="1"/>
  <c r="S15" i="4"/>
  <c r="R15" i="4"/>
  <c r="Q15" i="4"/>
  <c r="P15" i="4"/>
  <c r="E15" i="4"/>
  <c r="U14" i="4"/>
  <c r="S14" i="4"/>
  <c r="R14" i="4"/>
  <c r="Q14" i="4"/>
  <c r="P14" i="4"/>
  <c r="E14" i="4"/>
  <c r="T14" i="4" s="1"/>
  <c r="S13" i="4"/>
  <c r="R13" i="4"/>
  <c r="Q13" i="4"/>
  <c r="P13" i="4"/>
  <c r="E13" i="4"/>
  <c r="S12" i="4"/>
  <c r="R12" i="4"/>
  <c r="Q12" i="4"/>
  <c r="P12" i="4"/>
  <c r="E12" i="4"/>
  <c r="S11" i="4"/>
  <c r="R11" i="4"/>
  <c r="Q11" i="4"/>
  <c r="P11" i="4"/>
  <c r="E11" i="4"/>
  <c r="U10" i="4"/>
  <c r="T10" i="4"/>
  <c r="S10" i="4"/>
  <c r="R10" i="4"/>
  <c r="Q10" i="4"/>
  <c r="P10" i="4"/>
  <c r="E10" i="4"/>
  <c r="R9" i="4"/>
  <c r="S64" i="3"/>
  <c r="R64" i="3"/>
  <c r="Q64" i="3"/>
  <c r="P64" i="3"/>
  <c r="E64" i="3"/>
  <c r="S63" i="3"/>
  <c r="R63" i="3"/>
  <c r="Q63" i="3"/>
  <c r="Q62" i="3" s="1"/>
  <c r="P63" i="3"/>
  <c r="E63" i="3"/>
  <c r="T63" i="3" s="1"/>
  <c r="S60" i="3"/>
  <c r="R60" i="3"/>
  <c r="Q60" i="3"/>
  <c r="P60" i="3"/>
  <c r="E60" i="3"/>
  <c r="T60" i="3" s="1"/>
  <c r="S59" i="3"/>
  <c r="R59" i="3"/>
  <c r="Q59" i="3"/>
  <c r="P59" i="3"/>
  <c r="E59" i="3"/>
  <c r="U58" i="3"/>
  <c r="S58" i="3"/>
  <c r="R58" i="3"/>
  <c r="Q58" i="3"/>
  <c r="P58" i="3"/>
  <c r="E58" i="3"/>
  <c r="T58" i="3" s="1"/>
  <c r="S57" i="3"/>
  <c r="R57" i="3"/>
  <c r="Q57" i="3"/>
  <c r="P57" i="3"/>
  <c r="E57" i="3"/>
  <c r="U55" i="3"/>
  <c r="S55" i="3"/>
  <c r="R55" i="3"/>
  <c r="Q55" i="3"/>
  <c r="P55" i="3"/>
  <c r="E55" i="3"/>
  <c r="T55" i="3" s="1"/>
  <c r="S54" i="3"/>
  <c r="R54" i="3"/>
  <c r="Q54" i="3"/>
  <c r="P54" i="3"/>
  <c r="E54" i="3"/>
  <c r="S53" i="3"/>
  <c r="R53" i="3"/>
  <c r="Q53" i="3"/>
  <c r="P53" i="3"/>
  <c r="E53" i="3"/>
  <c r="T53" i="3" s="1"/>
  <c r="S52" i="3"/>
  <c r="R52" i="3"/>
  <c r="Q52" i="3"/>
  <c r="P52" i="3"/>
  <c r="E52" i="3"/>
  <c r="U52" i="3" s="1"/>
  <c r="S51" i="3"/>
  <c r="R51" i="3"/>
  <c r="Q51" i="3"/>
  <c r="P51" i="3"/>
  <c r="E51" i="3"/>
  <c r="U51" i="3" s="1"/>
  <c r="S50" i="3"/>
  <c r="R50" i="3"/>
  <c r="Q50" i="3"/>
  <c r="P50" i="3"/>
  <c r="E50" i="3"/>
  <c r="U50" i="3" s="1"/>
  <c r="T49" i="3"/>
  <c r="S49" i="3"/>
  <c r="R49" i="3"/>
  <c r="Q49" i="3"/>
  <c r="P49" i="3"/>
  <c r="E49" i="3"/>
  <c r="U49" i="3" s="1"/>
  <c r="S48" i="3"/>
  <c r="R48" i="3"/>
  <c r="Q48" i="3"/>
  <c r="P48" i="3"/>
  <c r="E48" i="3"/>
  <c r="T48" i="3" s="1"/>
  <c r="S47" i="3"/>
  <c r="R47" i="3"/>
  <c r="Q47" i="3"/>
  <c r="P47" i="3"/>
  <c r="E47" i="3"/>
  <c r="S46" i="3"/>
  <c r="R46" i="3"/>
  <c r="Q46" i="3"/>
  <c r="P46" i="3"/>
  <c r="E46" i="3"/>
  <c r="U46" i="3" s="1"/>
  <c r="U45" i="3"/>
  <c r="S45" i="3"/>
  <c r="R45" i="3"/>
  <c r="Q45" i="3"/>
  <c r="P45" i="3"/>
  <c r="E45" i="3"/>
  <c r="S44" i="3"/>
  <c r="S42" i="3"/>
  <c r="R42" i="3"/>
  <c r="Q42" i="3"/>
  <c r="P42" i="3"/>
  <c r="E42" i="3"/>
  <c r="T42" i="3" s="1"/>
  <c r="S41" i="3"/>
  <c r="R41" i="3"/>
  <c r="Q41" i="3"/>
  <c r="P41" i="3"/>
  <c r="E41" i="3"/>
  <c r="U41" i="3" s="1"/>
  <c r="S40" i="3"/>
  <c r="R40" i="3"/>
  <c r="Q40" i="3"/>
  <c r="P40" i="3"/>
  <c r="E40" i="3"/>
  <c r="T40" i="3" s="1"/>
  <c r="S39" i="3"/>
  <c r="R39" i="3"/>
  <c r="Q39" i="3"/>
  <c r="P39" i="3"/>
  <c r="E39" i="3"/>
  <c r="U39" i="3" s="1"/>
  <c r="S38" i="3"/>
  <c r="R38" i="3"/>
  <c r="Q38" i="3"/>
  <c r="P38" i="3"/>
  <c r="E38" i="3"/>
  <c r="U38" i="3" s="1"/>
  <c r="S37" i="3"/>
  <c r="R37" i="3"/>
  <c r="Q37" i="3"/>
  <c r="P37" i="3"/>
  <c r="E37" i="3"/>
  <c r="S36" i="3"/>
  <c r="R36" i="3"/>
  <c r="Q36" i="3"/>
  <c r="P36" i="3"/>
  <c r="E36" i="3"/>
  <c r="S35" i="3"/>
  <c r="R35" i="3"/>
  <c r="Q35" i="3"/>
  <c r="P35" i="3"/>
  <c r="E35" i="3"/>
  <c r="T35" i="3" s="1"/>
  <c r="U34" i="3"/>
  <c r="S34" i="3"/>
  <c r="R34" i="3"/>
  <c r="Q34" i="3"/>
  <c r="P34" i="3"/>
  <c r="E34" i="3"/>
  <c r="T34" i="3" s="1"/>
  <c r="T33" i="3"/>
  <c r="S33" i="3"/>
  <c r="R33" i="3"/>
  <c r="Q33" i="3"/>
  <c r="P33" i="3"/>
  <c r="E33" i="3"/>
  <c r="U33" i="3" s="1"/>
  <c r="S32" i="3"/>
  <c r="R32" i="3"/>
  <c r="Q32" i="3"/>
  <c r="P32" i="3"/>
  <c r="E32" i="3"/>
  <c r="U31" i="3"/>
  <c r="T31" i="3"/>
  <c r="S31" i="3"/>
  <c r="R31" i="3"/>
  <c r="Q31" i="3"/>
  <c r="P31" i="3"/>
  <c r="E31" i="3"/>
  <c r="S30" i="3"/>
  <c r="R30" i="3"/>
  <c r="Q30" i="3"/>
  <c r="P30" i="3"/>
  <c r="E30" i="3"/>
  <c r="S29" i="3"/>
  <c r="R29" i="3"/>
  <c r="Q29" i="3"/>
  <c r="P29" i="3"/>
  <c r="E29" i="3"/>
  <c r="U29" i="3" s="1"/>
  <c r="S27" i="3"/>
  <c r="R27" i="3"/>
  <c r="Q27" i="3"/>
  <c r="P27" i="3"/>
  <c r="E27" i="3"/>
  <c r="S26" i="3"/>
  <c r="R26" i="3"/>
  <c r="Q26" i="3"/>
  <c r="P26" i="3"/>
  <c r="E26" i="3"/>
  <c r="T26" i="3" s="1"/>
  <c r="U25" i="3"/>
  <c r="T25" i="3"/>
  <c r="S25" i="3"/>
  <c r="R25" i="3"/>
  <c r="Q25" i="3"/>
  <c r="P25" i="3"/>
  <c r="E25" i="3"/>
  <c r="S24" i="3"/>
  <c r="R24" i="3"/>
  <c r="Q24" i="3"/>
  <c r="P24" i="3"/>
  <c r="E24" i="3"/>
  <c r="S23" i="3"/>
  <c r="R23" i="3"/>
  <c r="Q23" i="3"/>
  <c r="P23" i="3"/>
  <c r="E23" i="3"/>
  <c r="S22" i="3"/>
  <c r="R22" i="3"/>
  <c r="Q22" i="3"/>
  <c r="P22" i="3"/>
  <c r="E22" i="3"/>
  <c r="T22" i="3" s="1"/>
  <c r="U21" i="3"/>
  <c r="T21" i="3"/>
  <c r="S21" i="3"/>
  <c r="R21" i="3"/>
  <c r="Q21" i="3"/>
  <c r="P21" i="3"/>
  <c r="E21" i="3"/>
  <c r="S20" i="3"/>
  <c r="R20" i="3"/>
  <c r="Q20" i="3"/>
  <c r="P20" i="3"/>
  <c r="E20" i="3"/>
  <c r="U19" i="3"/>
  <c r="T19" i="3"/>
  <c r="S19" i="3"/>
  <c r="R19" i="3"/>
  <c r="Q19" i="3"/>
  <c r="P19" i="3"/>
  <c r="E19" i="3"/>
  <c r="S18" i="3"/>
  <c r="R18" i="3"/>
  <c r="Q18" i="3"/>
  <c r="P18" i="3"/>
  <c r="E18" i="3"/>
  <c r="S17" i="3"/>
  <c r="R17" i="3"/>
  <c r="Q17" i="3"/>
  <c r="P17" i="3"/>
  <c r="E17" i="3"/>
  <c r="S16" i="3"/>
  <c r="R16" i="3"/>
  <c r="Q16" i="3"/>
  <c r="P16" i="3"/>
  <c r="E16" i="3"/>
  <c r="S15" i="3"/>
  <c r="R15" i="3"/>
  <c r="Q15" i="3"/>
  <c r="P15" i="3"/>
  <c r="E15" i="3"/>
  <c r="U15" i="3" s="1"/>
  <c r="S14" i="3"/>
  <c r="R14" i="3"/>
  <c r="Q14" i="3"/>
  <c r="P14" i="3"/>
  <c r="E14" i="3"/>
  <c r="S13" i="3"/>
  <c r="R13" i="3"/>
  <c r="Q13" i="3"/>
  <c r="P13" i="3"/>
  <c r="E13" i="3"/>
  <c r="S12" i="3"/>
  <c r="R12" i="3"/>
  <c r="Q12" i="3"/>
  <c r="P12" i="3"/>
  <c r="E12" i="3"/>
  <c r="T12" i="3" s="1"/>
  <c r="S11" i="3"/>
  <c r="R11" i="3"/>
  <c r="Q11" i="3"/>
  <c r="P11" i="3"/>
  <c r="E11" i="3"/>
  <c r="U11" i="3" s="1"/>
  <c r="S10" i="3"/>
  <c r="R10" i="3"/>
  <c r="Q10" i="3"/>
  <c r="P10" i="3"/>
  <c r="E10" i="3"/>
  <c r="S64" i="2"/>
  <c r="R64" i="2"/>
  <c r="Q64" i="2"/>
  <c r="P64" i="2"/>
  <c r="E64" i="2"/>
  <c r="T64" i="2" s="1"/>
  <c r="T63" i="2"/>
  <c r="S63" i="2"/>
  <c r="R63" i="2"/>
  <c r="Q63" i="2"/>
  <c r="P63" i="2"/>
  <c r="E63" i="2"/>
  <c r="S62" i="2"/>
  <c r="S60" i="2"/>
  <c r="R60" i="2"/>
  <c r="Q60" i="2"/>
  <c r="P60" i="2"/>
  <c r="E60" i="2"/>
  <c r="S59" i="2"/>
  <c r="R59" i="2"/>
  <c r="Q59" i="2"/>
  <c r="P59" i="2"/>
  <c r="E59" i="2"/>
  <c r="S58" i="2"/>
  <c r="R58" i="2"/>
  <c r="Q58" i="2"/>
  <c r="P58" i="2"/>
  <c r="E58" i="2"/>
  <c r="T57" i="2"/>
  <c r="S57" i="2"/>
  <c r="R57" i="2"/>
  <c r="Q57" i="2"/>
  <c r="P57" i="2"/>
  <c r="E57" i="2"/>
  <c r="S55" i="2"/>
  <c r="R55" i="2"/>
  <c r="Q55" i="2"/>
  <c r="P55" i="2"/>
  <c r="E55" i="2"/>
  <c r="S54" i="2"/>
  <c r="R54" i="2"/>
  <c r="Q54" i="2"/>
  <c r="P54" i="2"/>
  <c r="E54" i="2"/>
  <c r="S53" i="2"/>
  <c r="R53" i="2"/>
  <c r="Q53" i="2"/>
  <c r="P53" i="2"/>
  <c r="E53" i="2"/>
  <c r="U52" i="2"/>
  <c r="S52" i="2"/>
  <c r="R52" i="2"/>
  <c r="Q52" i="2"/>
  <c r="P52" i="2"/>
  <c r="E52" i="2"/>
  <c r="T52" i="2" s="1"/>
  <c r="S51" i="2"/>
  <c r="R51" i="2"/>
  <c r="Q51" i="2"/>
  <c r="P51" i="2"/>
  <c r="E51" i="2"/>
  <c r="S50" i="2"/>
  <c r="R50" i="2"/>
  <c r="Q50" i="2"/>
  <c r="P50" i="2"/>
  <c r="E50" i="2"/>
  <c r="T50" i="2" s="1"/>
  <c r="S49" i="2"/>
  <c r="R49" i="2"/>
  <c r="Q49" i="2"/>
  <c r="P49" i="2"/>
  <c r="E49" i="2"/>
  <c r="U49" i="2" s="1"/>
  <c r="S48" i="2"/>
  <c r="R48" i="2"/>
  <c r="Q48" i="2"/>
  <c r="P48" i="2"/>
  <c r="E48" i="2"/>
  <c r="T48" i="2" s="1"/>
  <c r="S47" i="2"/>
  <c r="R47" i="2"/>
  <c r="Q47" i="2"/>
  <c r="P47" i="2"/>
  <c r="E47" i="2"/>
  <c r="S46" i="2"/>
  <c r="R46" i="2"/>
  <c r="Q46" i="2"/>
  <c r="P46" i="2"/>
  <c r="E46" i="2"/>
  <c r="T46" i="2" s="1"/>
  <c r="S45" i="2"/>
  <c r="R45" i="2"/>
  <c r="Q45" i="2"/>
  <c r="P45" i="2"/>
  <c r="E45" i="2"/>
  <c r="S44" i="2"/>
  <c r="R44" i="2"/>
  <c r="S42" i="2"/>
  <c r="R42" i="2"/>
  <c r="Q42" i="2"/>
  <c r="P42" i="2"/>
  <c r="E42" i="2"/>
  <c r="U42" i="2" s="1"/>
  <c r="S41" i="2"/>
  <c r="R41" i="2"/>
  <c r="Q41" i="2"/>
  <c r="P41" i="2"/>
  <c r="E41" i="2"/>
  <c r="T41" i="2" s="1"/>
  <c r="S40" i="2"/>
  <c r="R40" i="2"/>
  <c r="Q40" i="2"/>
  <c r="P40" i="2"/>
  <c r="E40" i="2"/>
  <c r="S39" i="2"/>
  <c r="R39" i="2"/>
  <c r="Q39" i="2"/>
  <c r="P39" i="2"/>
  <c r="E39" i="2"/>
  <c r="T39" i="2" s="1"/>
  <c r="S38" i="2"/>
  <c r="R38" i="2"/>
  <c r="Q38" i="2"/>
  <c r="P38" i="2"/>
  <c r="E38" i="2"/>
  <c r="U37" i="2"/>
  <c r="S37" i="2"/>
  <c r="R37" i="2"/>
  <c r="Q37" i="2"/>
  <c r="P37" i="2"/>
  <c r="E37" i="2"/>
  <c r="T37" i="2" s="1"/>
  <c r="S36" i="2"/>
  <c r="R36" i="2"/>
  <c r="Q36" i="2"/>
  <c r="P36" i="2"/>
  <c r="E36" i="2"/>
  <c r="S35" i="2"/>
  <c r="R35" i="2"/>
  <c r="Q35" i="2"/>
  <c r="P35" i="2"/>
  <c r="E35" i="2"/>
  <c r="U35" i="2" s="1"/>
  <c r="S34" i="2"/>
  <c r="R34" i="2"/>
  <c r="Q34" i="2"/>
  <c r="P34" i="2"/>
  <c r="E34" i="2"/>
  <c r="U34" i="2" s="1"/>
  <c r="S33" i="2"/>
  <c r="R33" i="2"/>
  <c r="Q33" i="2"/>
  <c r="P33" i="2"/>
  <c r="E33" i="2"/>
  <c r="S32" i="2"/>
  <c r="R32" i="2"/>
  <c r="Q32" i="2"/>
  <c r="P32" i="2"/>
  <c r="E32" i="2"/>
  <c r="S31" i="2"/>
  <c r="R31" i="2"/>
  <c r="Q31" i="2"/>
  <c r="P31" i="2"/>
  <c r="E31" i="2"/>
  <c r="S30" i="2"/>
  <c r="R30" i="2"/>
  <c r="Q30" i="2"/>
  <c r="P30" i="2"/>
  <c r="E30" i="2"/>
  <c r="S29" i="2"/>
  <c r="R29" i="2"/>
  <c r="Q29" i="2"/>
  <c r="P29" i="2"/>
  <c r="E29" i="2"/>
  <c r="T29" i="2" s="1"/>
  <c r="R28" i="2"/>
  <c r="S27" i="2"/>
  <c r="R27" i="2"/>
  <c r="Q27" i="2"/>
  <c r="P27" i="2"/>
  <c r="E27" i="2"/>
  <c r="U27" i="2" s="1"/>
  <c r="U26" i="2"/>
  <c r="S26" i="2"/>
  <c r="R26" i="2"/>
  <c r="Q26" i="2"/>
  <c r="P26" i="2"/>
  <c r="E26" i="2"/>
  <c r="T26" i="2" s="1"/>
  <c r="S25" i="2"/>
  <c r="R25" i="2"/>
  <c r="Q25" i="2"/>
  <c r="P25" i="2"/>
  <c r="E25" i="2"/>
  <c r="U24" i="2"/>
  <c r="S24" i="2"/>
  <c r="R24" i="2"/>
  <c r="Q24" i="2"/>
  <c r="P24" i="2"/>
  <c r="E24" i="2"/>
  <c r="T24" i="2" s="1"/>
  <c r="S23" i="2"/>
  <c r="R23" i="2"/>
  <c r="Q23" i="2"/>
  <c r="P23" i="2"/>
  <c r="E23" i="2"/>
  <c r="U22" i="2"/>
  <c r="S22" i="2"/>
  <c r="R22" i="2"/>
  <c r="Q22" i="2"/>
  <c r="P22" i="2"/>
  <c r="E22" i="2"/>
  <c r="T22" i="2" s="1"/>
  <c r="S21" i="2"/>
  <c r="R21" i="2"/>
  <c r="Q21" i="2"/>
  <c r="P21" i="2"/>
  <c r="E21" i="2"/>
  <c r="S20" i="2"/>
  <c r="R20" i="2"/>
  <c r="Q20" i="2"/>
  <c r="P20" i="2"/>
  <c r="E20" i="2"/>
  <c r="S19" i="2"/>
  <c r="R19" i="2"/>
  <c r="Q19" i="2"/>
  <c r="P19" i="2"/>
  <c r="E19" i="2"/>
  <c r="S18" i="2"/>
  <c r="R18" i="2"/>
  <c r="Q18" i="2"/>
  <c r="P18" i="2"/>
  <c r="E18" i="2"/>
  <c r="S17" i="2"/>
  <c r="R17" i="2"/>
  <c r="Q17" i="2"/>
  <c r="P17" i="2"/>
  <c r="E17" i="2"/>
  <c r="U17" i="2" s="1"/>
  <c r="S16" i="2"/>
  <c r="R16" i="2"/>
  <c r="Q16" i="2"/>
  <c r="P16" i="2"/>
  <c r="E16" i="2"/>
  <c r="S15" i="2"/>
  <c r="R15" i="2"/>
  <c r="Q15" i="2"/>
  <c r="P15" i="2"/>
  <c r="E15" i="2"/>
  <c r="U15" i="2" s="1"/>
  <c r="U14" i="2"/>
  <c r="S14" i="2"/>
  <c r="R14" i="2"/>
  <c r="Q14" i="2"/>
  <c r="P14" i="2"/>
  <c r="E14" i="2"/>
  <c r="T14" i="2" s="1"/>
  <c r="S13" i="2"/>
  <c r="R13" i="2"/>
  <c r="Q13" i="2"/>
  <c r="P13" i="2"/>
  <c r="E13" i="2"/>
  <c r="S12" i="2"/>
  <c r="R12" i="2"/>
  <c r="Q12" i="2"/>
  <c r="P12" i="2"/>
  <c r="E12" i="2"/>
  <c r="T12" i="2" s="1"/>
  <c r="S11" i="2"/>
  <c r="R11" i="2"/>
  <c r="Q11" i="2"/>
  <c r="P11" i="2"/>
  <c r="E11" i="2"/>
  <c r="U11" i="2" s="1"/>
  <c r="S10" i="2"/>
  <c r="R10" i="2"/>
  <c r="Q10" i="2"/>
  <c r="P10" i="2"/>
  <c r="E10" i="2"/>
  <c r="U10" i="2" s="1"/>
  <c r="S9" i="2"/>
  <c r="S64" i="1"/>
  <c r="R64" i="1"/>
  <c r="Q64" i="1"/>
  <c r="P64" i="1"/>
  <c r="E64" i="1"/>
  <c r="T64" i="1" s="1"/>
  <c r="U63" i="1"/>
  <c r="T63" i="1"/>
  <c r="S63" i="1"/>
  <c r="R63" i="1"/>
  <c r="Q63" i="1"/>
  <c r="P63" i="1"/>
  <c r="E63" i="1"/>
  <c r="S60" i="1"/>
  <c r="R60" i="1"/>
  <c r="Q60" i="1"/>
  <c r="P60" i="1"/>
  <c r="E60" i="1"/>
  <c r="T59" i="1"/>
  <c r="S59" i="1"/>
  <c r="R59" i="1"/>
  <c r="Q59" i="1"/>
  <c r="P59" i="1"/>
  <c r="E59" i="1"/>
  <c r="U59" i="1" s="1"/>
  <c r="S58" i="1"/>
  <c r="R58" i="1"/>
  <c r="Q58" i="1"/>
  <c r="P58" i="1"/>
  <c r="E58" i="1"/>
  <c r="U58" i="1" s="1"/>
  <c r="S57" i="1"/>
  <c r="R57" i="1"/>
  <c r="Q57" i="1"/>
  <c r="P57" i="1"/>
  <c r="E57" i="1"/>
  <c r="T57" i="1" s="1"/>
  <c r="S55" i="1"/>
  <c r="R55" i="1"/>
  <c r="Q55" i="1"/>
  <c r="P55" i="1"/>
  <c r="E55" i="1"/>
  <c r="T54" i="1"/>
  <c r="S54" i="1"/>
  <c r="R54" i="1"/>
  <c r="Q54" i="1"/>
  <c r="P54" i="1"/>
  <c r="E54" i="1"/>
  <c r="U54" i="1" s="1"/>
  <c r="S53" i="1"/>
  <c r="R53" i="1"/>
  <c r="Q53" i="1"/>
  <c r="P53" i="1"/>
  <c r="E53" i="1"/>
  <c r="U53" i="1" s="1"/>
  <c r="S52" i="1"/>
  <c r="R52" i="1"/>
  <c r="Q52" i="1"/>
  <c r="P52" i="1"/>
  <c r="E52" i="1"/>
  <c r="T52" i="1" s="1"/>
  <c r="S51" i="1"/>
  <c r="R51" i="1"/>
  <c r="Q51" i="1"/>
  <c r="P51" i="1"/>
  <c r="E51" i="1"/>
  <c r="U51" i="1" s="1"/>
  <c r="S50" i="1"/>
  <c r="R50" i="1"/>
  <c r="Q50" i="1"/>
  <c r="P50" i="1"/>
  <c r="E50" i="1"/>
  <c r="U50" i="1" s="1"/>
  <c r="S49" i="1"/>
  <c r="R49" i="1"/>
  <c r="Q49" i="1"/>
  <c r="P49" i="1"/>
  <c r="E49" i="1"/>
  <c r="T49" i="1" s="1"/>
  <c r="S48" i="1"/>
  <c r="R48" i="1"/>
  <c r="Q48" i="1"/>
  <c r="P48" i="1"/>
  <c r="E48" i="1"/>
  <c r="T48" i="1" s="1"/>
  <c r="S47" i="1"/>
  <c r="R47" i="1"/>
  <c r="Q47" i="1"/>
  <c r="P47" i="1"/>
  <c r="E47" i="1"/>
  <c r="S46" i="1"/>
  <c r="R46" i="1"/>
  <c r="Q46" i="1"/>
  <c r="P46" i="1"/>
  <c r="E46" i="1"/>
  <c r="T45" i="1"/>
  <c r="S45" i="1"/>
  <c r="R45" i="1"/>
  <c r="Q45" i="1"/>
  <c r="P45" i="1"/>
  <c r="E45" i="1"/>
  <c r="S44" i="1"/>
  <c r="S42" i="1"/>
  <c r="R42" i="1"/>
  <c r="Q42" i="1"/>
  <c r="P42" i="1"/>
  <c r="E42" i="1"/>
  <c r="S41" i="1"/>
  <c r="R41" i="1"/>
  <c r="Q41" i="1"/>
  <c r="P41" i="1"/>
  <c r="E41" i="1"/>
  <c r="T41" i="1" s="1"/>
  <c r="S40" i="1"/>
  <c r="R40" i="1"/>
  <c r="Q40" i="1"/>
  <c r="P40" i="1"/>
  <c r="E40" i="1"/>
  <c r="T40" i="1" s="1"/>
  <c r="T39" i="1"/>
  <c r="S39" i="1"/>
  <c r="R39" i="1"/>
  <c r="Q39" i="1"/>
  <c r="P39" i="1"/>
  <c r="E39" i="1"/>
  <c r="U39" i="1" s="1"/>
  <c r="S38" i="1"/>
  <c r="R38" i="1"/>
  <c r="Q38" i="1"/>
  <c r="P38" i="1"/>
  <c r="E38" i="1"/>
  <c r="U38" i="1" s="1"/>
  <c r="S37" i="1"/>
  <c r="R37" i="1"/>
  <c r="Q37" i="1"/>
  <c r="P37" i="1"/>
  <c r="E37" i="1"/>
  <c r="U37" i="1" s="1"/>
  <c r="S36" i="1"/>
  <c r="R36" i="1"/>
  <c r="Q36" i="1"/>
  <c r="P36" i="1"/>
  <c r="E36" i="1"/>
  <c r="T35" i="1"/>
  <c r="S35" i="1"/>
  <c r="R35" i="1"/>
  <c r="Q35" i="1"/>
  <c r="P35" i="1"/>
  <c r="E35" i="1"/>
  <c r="U35" i="1" s="1"/>
  <c r="S34" i="1"/>
  <c r="R34" i="1"/>
  <c r="Q34" i="1"/>
  <c r="P34" i="1"/>
  <c r="E34" i="1"/>
  <c r="U33" i="1"/>
  <c r="S33" i="1"/>
  <c r="R33" i="1"/>
  <c r="Q33" i="1"/>
  <c r="P33" i="1"/>
  <c r="E33" i="1"/>
  <c r="S32" i="1"/>
  <c r="R32" i="1"/>
  <c r="Q32" i="1"/>
  <c r="P32" i="1"/>
  <c r="E32" i="1"/>
  <c r="S31" i="1"/>
  <c r="R31" i="1"/>
  <c r="Q31" i="1"/>
  <c r="U31" i="1" s="1"/>
  <c r="P31" i="1"/>
  <c r="E31" i="1"/>
  <c r="S30" i="1"/>
  <c r="R30" i="1"/>
  <c r="Q30" i="1"/>
  <c r="P30" i="1"/>
  <c r="E30" i="1"/>
  <c r="U30" i="1" s="1"/>
  <c r="S29" i="1"/>
  <c r="R29" i="1"/>
  <c r="Q29" i="1"/>
  <c r="P29" i="1"/>
  <c r="E29" i="1"/>
  <c r="S28" i="1"/>
  <c r="S27" i="1"/>
  <c r="R27" i="1"/>
  <c r="Q27" i="1"/>
  <c r="P27" i="1"/>
  <c r="E27" i="1"/>
  <c r="U26" i="1"/>
  <c r="S26" i="1"/>
  <c r="R26" i="1"/>
  <c r="Q26" i="1"/>
  <c r="P26" i="1"/>
  <c r="E26" i="1"/>
  <c r="T26" i="1" s="1"/>
  <c r="S25" i="1"/>
  <c r="R25" i="1"/>
  <c r="Q25" i="1"/>
  <c r="P25" i="1"/>
  <c r="E25" i="1"/>
  <c r="U25" i="1" s="1"/>
  <c r="S24" i="1"/>
  <c r="R24" i="1"/>
  <c r="Q24" i="1"/>
  <c r="P24" i="1"/>
  <c r="E24" i="1"/>
  <c r="U24" i="1" s="1"/>
  <c r="S23" i="1"/>
  <c r="R23" i="1"/>
  <c r="Q23" i="1"/>
  <c r="P23" i="1"/>
  <c r="E23" i="1"/>
  <c r="S22" i="1"/>
  <c r="R22" i="1"/>
  <c r="Q22" i="1"/>
  <c r="P22" i="1"/>
  <c r="E22" i="1"/>
  <c r="S21" i="1"/>
  <c r="R21" i="1"/>
  <c r="Q21" i="1"/>
  <c r="P21" i="1"/>
  <c r="E21" i="1"/>
  <c r="S20" i="1"/>
  <c r="R20" i="1"/>
  <c r="Q20" i="1"/>
  <c r="P20" i="1"/>
  <c r="E20" i="1"/>
  <c r="U19" i="1"/>
  <c r="S19" i="1"/>
  <c r="R19" i="1"/>
  <c r="Q19" i="1"/>
  <c r="P19" i="1"/>
  <c r="E19" i="1"/>
  <c r="T19" i="1" s="1"/>
  <c r="T18" i="1"/>
  <c r="S18" i="1"/>
  <c r="R18" i="1"/>
  <c r="Q18" i="1"/>
  <c r="P18" i="1"/>
  <c r="E18" i="1"/>
  <c r="U18" i="1" s="1"/>
  <c r="S17" i="1"/>
  <c r="R17" i="1"/>
  <c r="Q17" i="1"/>
  <c r="P17" i="1"/>
  <c r="E17" i="1"/>
  <c r="U17" i="1" s="1"/>
  <c r="S16" i="1"/>
  <c r="R16" i="1"/>
  <c r="Q16" i="1"/>
  <c r="P16" i="1"/>
  <c r="E16" i="1"/>
  <c r="U16" i="1" s="1"/>
  <c r="S15" i="1"/>
  <c r="R15" i="1"/>
  <c r="Q15" i="1"/>
  <c r="P15" i="1"/>
  <c r="E15" i="1"/>
  <c r="T15" i="1" s="1"/>
  <c r="T14" i="1"/>
  <c r="S14" i="1"/>
  <c r="R14" i="1"/>
  <c r="Q14" i="1"/>
  <c r="P14" i="1"/>
  <c r="E14" i="1"/>
  <c r="U14" i="1" s="1"/>
  <c r="S13" i="1"/>
  <c r="R13" i="1"/>
  <c r="Q13" i="1"/>
  <c r="P13" i="1"/>
  <c r="E13" i="1"/>
  <c r="S12" i="1"/>
  <c r="R12" i="1"/>
  <c r="Q12" i="1"/>
  <c r="P12" i="1"/>
  <c r="E12" i="1"/>
  <c r="S11" i="1"/>
  <c r="R11" i="1"/>
  <c r="Q11" i="1"/>
  <c r="P11" i="1"/>
  <c r="E11" i="1"/>
  <c r="T11" i="1" s="1"/>
  <c r="S10" i="1"/>
  <c r="R10" i="1"/>
  <c r="Q10" i="1"/>
  <c r="P10" i="1"/>
  <c r="E10" i="1"/>
  <c r="W43" i="2" l="1"/>
  <c r="U15" i="7"/>
  <c r="T15" i="7"/>
  <c r="U34" i="8"/>
  <c r="T34" i="8"/>
  <c r="U42" i="8"/>
  <c r="T42" i="8"/>
  <c r="U12" i="9"/>
  <c r="T12" i="9"/>
  <c r="T32" i="13"/>
  <c r="U32" i="13"/>
  <c r="T53" i="16"/>
  <c r="U53" i="16"/>
  <c r="U42" i="17"/>
  <c r="T42" i="17"/>
  <c r="T16" i="44"/>
  <c r="U16" i="44"/>
  <c r="U23" i="45"/>
  <c r="T23" i="45"/>
  <c r="U18" i="50"/>
  <c r="T18" i="50"/>
  <c r="U22" i="50"/>
  <c r="T22" i="50"/>
  <c r="T14" i="52"/>
  <c r="U14" i="52"/>
  <c r="R44" i="36"/>
  <c r="J43" i="36"/>
  <c r="R43" i="36" s="1"/>
  <c r="T46" i="1"/>
  <c r="U46" i="1"/>
  <c r="U53" i="4"/>
  <c r="T53" i="4"/>
  <c r="U57" i="7"/>
  <c r="T57" i="7"/>
  <c r="T27" i="13"/>
  <c r="U27" i="13"/>
  <c r="U39" i="16"/>
  <c r="T39" i="16"/>
  <c r="U50" i="30"/>
  <c r="T50" i="30"/>
  <c r="T54" i="31"/>
  <c r="U54" i="31"/>
  <c r="T17" i="37"/>
  <c r="U17" i="37"/>
  <c r="T34" i="39"/>
  <c r="U34" i="39"/>
  <c r="U37" i="40"/>
  <c r="T37" i="40"/>
  <c r="T16" i="42"/>
  <c r="U16" i="42"/>
  <c r="T33" i="44"/>
  <c r="T47" i="49"/>
  <c r="U47" i="49"/>
  <c r="O43" i="41"/>
  <c r="T36" i="1"/>
  <c r="U36" i="1"/>
  <c r="T60" i="1"/>
  <c r="U60" i="1"/>
  <c r="T17" i="8"/>
  <c r="U17" i="8"/>
  <c r="U29" i="40"/>
  <c r="T29" i="40"/>
  <c r="U42" i="47"/>
  <c r="T42" i="47"/>
  <c r="T49" i="4"/>
  <c r="U49" i="4"/>
  <c r="U35" i="16"/>
  <c r="T35" i="16"/>
  <c r="U36" i="24"/>
  <c r="T36" i="24"/>
  <c r="U36" i="30"/>
  <c r="T36" i="30"/>
  <c r="T63" i="39"/>
  <c r="U63" i="39"/>
  <c r="T52" i="43"/>
  <c r="U52" i="43"/>
  <c r="U37" i="48"/>
  <c r="T37" i="48"/>
  <c r="T60" i="29"/>
  <c r="U60" i="29"/>
  <c r="T57" i="39"/>
  <c r="U57" i="39"/>
  <c r="T48" i="40"/>
  <c r="U48" i="40"/>
  <c r="U63" i="40"/>
  <c r="T63" i="40"/>
  <c r="R9" i="40"/>
  <c r="J8" i="40"/>
  <c r="U23" i="26"/>
  <c r="T23" i="26"/>
  <c r="T30" i="36"/>
  <c r="U30" i="36"/>
  <c r="U25" i="47"/>
  <c r="T25" i="47"/>
  <c r="T17" i="40"/>
  <c r="U17" i="40"/>
  <c r="K43" i="49"/>
  <c r="S43" i="49" s="1"/>
  <c r="S56" i="49"/>
  <c r="H43" i="42"/>
  <c r="T32" i="1"/>
  <c r="U32" i="1"/>
  <c r="U38" i="36"/>
  <c r="T38" i="36"/>
  <c r="U30" i="39"/>
  <c r="T30" i="39"/>
  <c r="T55" i="49"/>
  <c r="U55" i="49"/>
  <c r="T24" i="25"/>
  <c r="U24" i="25"/>
  <c r="T38" i="39"/>
  <c r="U38" i="39"/>
  <c r="T12" i="41"/>
  <c r="U12" i="41"/>
  <c r="U20" i="25"/>
  <c r="T20" i="25"/>
  <c r="U15" i="31"/>
  <c r="T15" i="31"/>
  <c r="U22" i="39"/>
  <c r="T22" i="39"/>
  <c r="U30" i="47"/>
  <c r="T30" i="47"/>
  <c r="U42" i="45"/>
  <c r="T42" i="45"/>
  <c r="U33" i="48"/>
  <c r="T33" i="48"/>
  <c r="U24" i="49"/>
  <c r="T24" i="49"/>
  <c r="U33" i="25"/>
  <c r="T33" i="25"/>
  <c r="U15" i="26"/>
  <c r="T15" i="26"/>
  <c r="U45" i="46"/>
  <c r="T45" i="46"/>
  <c r="W43" i="24"/>
  <c r="V43" i="44"/>
  <c r="U16" i="25"/>
  <c r="T16" i="25"/>
  <c r="U25" i="43"/>
  <c r="T25" i="43"/>
  <c r="T26" i="39"/>
  <c r="U26" i="39"/>
  <c r="U21" i="47"/>
  <c r="T21" i="47"/>
  <c r="T64" i="5"/>
  <c r="U64" i="5"/>
  <c r="U22" i="16"/>
  <c r="U63" i="23"/>
  <c r="T63" i="23"/>
  <c r="T21" i="35"/>
  <c r="U21" i="35"/>
  <c r="T22" i="38"/>
  <c r="U22" i="38"/>
  <c r="U35" i="38"/>
  <c r="E62" i="54"/>
  <c r="U63" i="54"/>
  <c r="W43" i="43"/>
  <c r="U34" i="12"/>
  <c r="T34" i="12"/>
  <c r="U24" i="26"/>
  <c r="T24" i="26"/>
  <c r="U57" i="28"/>
  <c r="T57" i="28"/>
  <c r="K43" i="10"/>
  <c r="S43" i="10" s="1"/>
  <c r="T59" i="15"/>
  <c r="T32" i="4"/>
  <c r="U32" i="4"/>
  <c r="T48" i="11"/>
  <c r="U48" i="11"/>
  <c r="U27" i="15"/>
  <c r="T27" i="15"/>
  <c r="T14" i="23"/>
  <c r="U14" i="23"/>
  <c r="U35" i="5"/>
  <c r="T38" i="10"/>
  <c r="U38" i="10"/>
  <c r="T49" i="28"/>
  <c r="U49" i="28"/>
  <c r="N43" i="17"/>
  <c r="H43" i="15"/>
  <c r="T32" i="17"/>
  <c r="U32" i="17"/>
  <c r="T15" i="18"/>
  <c r="U15" i="18"/>
  <c r="T12" i="12"/>
  <c r="U60" i="17"/>
  <c r="T60" i="17"/>
  <c r="T22" i="19"/>
  <c r="U22" i="19"/>
  <c r="K43" i="20"/>
  <c r="S43" i="20" s="1"/>
  <c r="T52" i="11"/>
  <c r="T57" i="14"/>
  <c r="U57" i="14"/>
  <c r="T41" i="15"/>
  <c r="U41" i="15"/>
  <c r="U39" i="28"/>
  <c r="T39" i="28"/>
  <c r="T17" i="54"/>
  <c r="U17" i="54"/>
  <c r="U18" i="2"/>
  <c r="T18" i="2"/>
  <c r="U40" i="2"/>
  <c r="T40" i="2"/>
  <c r="U27" i="3"/>
  <c r="T27" i="3"/>
  <c r="T15" i="4"/>
  <c r="U15" i="4"/>
  <c r="U22" i="10"/>
  <c r="T22" i="10"/>
  <c r="U13" i="11"/>
  <c r="T13" i="11"/>
  <c r="U31" i="13"/>
  <c r="T31" i="13"/>
  <c r="T47" i="17"/>
  <c r="U47" i="17"/>
  <c r="T25" i="32"/>
  <c r="U25" i="32"/>
  <c r="T23" i="34"/>
  <c r="U23" i="34"/>
  <c r="T27" i="34"/>
  <c r="U27" i="34"/>
  <c r="U53" i="51"/>
  <c r="T53" i="51"/>
  <c r="U13" i="52"/>
  <c r="T13" i="52"/>
  <c r="T21" i="54"/>
  <c r="U21" i="54"/>
  <c r="T26" i="50"/>
  <c r="U26" i="50"/>
  <c r="R56" i="34"/>
  <c r="J43" i="34"/>
  <c r="R43" i="34" s="1"/>
  <c r="T27" i="1"/>
  <c r="U27" i="1"/>
  <c r="T52" i="5"/>
  <c r="U52" i="5"/>
  <c r="T55" i="29"/>
  <c r="U55" i="29"/>
  <c r="U40" i="30"/>
  <c r="T40" i="30"/>
  <c r="U23" i="31"/>
  <c r="T23" i="31"/>
  <c r="T64" i="36"/>
  <c r="U64" i="36"/>
  <c r="U63" i="43"/>
  <c r="T63" i="43"/>
  <c r="T16" i="47"/>
  <c r="U16" i="47"/>
  <c r="U34" i="47"/>
  <c r="T34" i="47"/>
  <c r="K43" i="12"/>
  <c r="S43" i="12" s="1"/>
  <c r="S56" i="12"/>
  <c r="T23" i="1"/>
  <c r="U23" i="1"/>
  <c r="U32" i="30"/>
  <c r="T32" i="30"/>
  <c r="U27" i="30"/>
  <c r="T27" i="30"/>
  <c r="U60" i="30"/>
  <c r="T60" i="30"/>
  <c r="U29" i="48"/>
  <c r="T29" i="48"/>
  <c r="T25" i="6"/>
  <c r="U25" i="6"/>
  <c r="T16" i="13"/>
  <c r="U16" i="13"/>
  <c r="U54" i="38"/>
  <c r="T54" i="38"/>
  <c r="U53" i="46"/>
  <c r="T53" i="46"/>
  <c r="T26" i="16"/>
  <c r="T16" i="24"/>
  <c r="U16" i="24"/>
  <c r="U12" i="25"/>
  <c r="T12" i="25"/>
  <c r="U42" i="29"/>
  <c r="T42" i="29"/>
  <c r="T25" i="36"/>
  <c r="U25" i="36"/>
  <c r="T26" i="37"/>
  <c r="U26" i="37"/>
  <c r="T31" i="37"/>
  <c r="U31" i="37"/>
  <c r="U50" i="38"/>
  <c r="T50" i="38"/>
  <c r="U59" i="38"/>
  <c r="T59" i="38"/>
  <c r="U13" i="40"/>
  <c r="T13" i="40"/>
  <c r="T57" i="44"/>
  <c r="U57" i="44"/>
  <c r="U34" i="45"/>
  <c r="T34" i="45"/>
  <c r="U12" i="13"/>
  <c r="T12" i="13"/>
  <c r="T42" i="21"/>
  <c r="U42" i="21"/>
  <c r="U17" i="36"/>
  <c r="T17" i="36"/>
  <c r="T21" i="36"/>
  <c r="U21" i="36"/>
  <c r="U17" i="43"/>
  <c r="T17" i="43"/>
  <c r="W43" i="23"/>
  <c r="T63" i="28"/>
  <c r="U63" i="28"/>
  <c r="U30" i="29"/>
  <c r="T30" i="29"/>
  <c r="T36" i="4"/>
  <c r="U36" i="4"/>
  <c r="T21" i="23"/>
  <c r="U49" i="34"/>
  <c r="T49" i="34"/>
  <c r="U27" i="4"/>
  <c r="T27" i="4"/>
  <c r="U38" i="11"/>
  <c r="T38" i="11"/>
  <c r="T11" i="15"/>
  <c r="U11" i="15"/>
  <c r="T23" i="15"/>
  <c r="U23" i="15"/>
  <c r="U60" i="15"/>
  <c r="T60" i="15"/>
  <c r="T17" i="20"/>
  <c r="U17" i="20"/>
  <c r="U39" i="22"/>
  <c r="T39" i="22"/>
  <c r="T30" i="10"/>
  <c r="U30" i="10"/>
  <c r="T30" i="11"/>
  <c r="U30" i="11"/>
  <c r="O43" i="14"/>
  <c r="T23" i="5"/>
  <c r="T11" i="18"/>
  <c r="U11" i="18"/>
  <c r="U35" i="53"/>
  <c r="T35" i="53"/>
  <c r="U23" i="5"/>
  <c r="U64" i="11"/>
  <c r="T64" i="11"/>
  <c r="T55" i="17"/>
  <c r="U55" i="17"/>
  <c r="U58" i="20"/>
  <c r="T58" i="20"/>
  <c r="T14" i="28"/>
  <c r="U14" i="28"/>
  <c r="U26" i="29"/>
  <c r="T26" i="29"/>
  <c r="U21" i="52"/>
  <c r="T21" i="52"/>
  <c r="T26" i="53"/>
  <c r="U26" i="53"/>
  <c r="G43" i="18"/>
  <c r="O43" i="9"/>
  <c r="T58" i="53"/>
  <c r="U58" i="53"/>
  <c r="U36" i="2"/>
  <c r="T36" i="2"/>
  <c r="U60" i="2"/>
  <c r="T60" i="2"/>
  <c r="T11" i="4"/>
  <c r="U11" i="4"/>
  <c r="U58" i="13"/>
  <c r="T58" i="13"/>
  <c r="T30" i="14"/>
  <c r="U20" i="17"/>
  <c r="T20" i="17"/>
  <c r="T24" i="18"/>
  <c r="U24" i="18"/>
  <c r="T54" i="19"/>
  <c r="U54" i="19"/>
  <c r="U59" i="27"/>
  <c r="T59" i="27"/>
  <c r="U53" i="32"/>
  <c r="T53" i="32"/>
  <c r="T50" i="53"/>
  <c r="U50" i="53"/>
  <c r="U53" i="5"/>
  <c r="T53" i="5"/>
  <c r="U24" i="12"/>
  <c r="T24" i="12"/>
  <c r="U53" i="41"/>
  <c r="T53" i="41"/>
  <c r="S56" i="37"/>
  <c r="K43" i="37"/>
  <c r="S43" i="37" s="1"/>
  <c r="V43" i="32"/>
  <c r="U34" i="29"/>
  <c r="T34" i="29"/>
  <c r="U17" i="35"/>
  <c r="T17" i="35"/>
  <c r="T57" i="54"/>
  <c r="U57" i="54"/>
  <c r="T42" i="10"/>
  <c r="U42" i="10"/>
  <c r="U26" i="22"/>
  <c r="T26" i="22"/>
  <c r="U14" i="10"/>
  <c r="T24" i="17"/>
  <c r="U24" i="17"/>
  <c r="U27" i="17"/>
  <c r="T16" i="18"/>
  <c r="U16" i="18"/>
  <c r="U35" i="19"/>
  <c r="U45" i="31"/>
  <c r="T45" i="31"/>
  <c r="U21" i="32"/>
  <c r="T21" i="32"/>
  <c r="T36" i="53"/>
  <c r="U36" i="53"/>
  <c r="U57" i="43"/>
  <c r="T57" i="43"/>
  <c r="U38" i="29"/>
  <c r="T38" i="29"/>
  <c r="T46" i="38"/>
  <c r="U16" i="12"/>
  <c r="T16" i="12"/>
  <c r="T34" i="21"/>
  <c r="U34" i="21"/>
  <c r="T18" i="23"/>
  <c r="U18" i="23"/>
  <c r="U45" i="34"/>
  <c r="T45" i="34"/>
  <c r="T13" i="35"/>
  <c r="M43" i="22"/>
  <c r="N43" i="14"/>
  <c r="K43" i="5"/>
  <c r="S43" i="5" s="1"/>
  <c r="T42" i="14"/>
  <c r="U42" i="14"/>
  <c r="T35" i="22"/>
  <c r="U35" i="22"/>
  <c r="U13" i="29"/>
  <c r="T13" i="29"/>
  <c r="T39" i="34"/>
  <c r="U39" i="34"/>
  <c r="U27" i="5"/>
  <c r="T27" i="5"/>
  <c r="T10" i="10"/>
  <c r="U21" i="12"/>
  <c r="T21" i="12"/>
  <c r="T42" i="13"/>
  <c r="U42" i="13"/>
  <c r="T22" i="22"/>
  <c r="U22" i="22"/>
  <c r="U45" i="28"/>
  <c r="T45" i="28"/>
  <c r="T38" i="54"/>
  <c r="U38" i="54"/>
  <c r="O43" i="17"/>
  <c r="U11" i="5"/>
  <c r="T11" i="5"/>
  <c r="U32" i="2"/>
  <c r="T32" i="2"/>
  <c r="U51" i="2"/>
  <c r="T51" i="2"/>
  <c r="U57" i="4"/>
  <c r="T57" i="4"/>
  <c r="T40" i="9"/>
  <c r="T51" i="9"/>
  <c r="U51" i="9"/>
  <c r="U14" i="19"/>
  <c r="T50" i="19"/>
  <c r="U50" i="19"/>
  <c r="T32" i="20"/>
  <c r="U32" i="20"/>
  <c r="U54" i="27"/>
  <c r="T54" i="27"/>
  <c r="T37" i="50"/>
  <c r="T52" i="52"/>
  <c r="U52" i="52"/>
  <c r="U31" i="53"/>
  <c r="U23" i="2"/>
  <c r="T23" i="2"/>
  <c r="T15" i="3"/>
  <c r="U12" i="8"/>
  <c r="T12" i="8"/>
  <c r="T41" i="8"/>
  <c r="U55" i="8"/>
  <c r="U11" i="9"/>
  <c r="T46" i="9"/>
  <c r="U46" i="19"/>
  <c r="T46" i="19"/>
  <c r="T41" i="27"/>
  <c r="U41" i="27"/>
  <c r="U31" i="31"/>
  <c r="T63" i="52"/>
  <c r="U63" i="52"/>
  <c r="U30" i="4"/>
  <c r="T30" i="4"/>
  <c r="T32" i="8"/>
  <c r="U32" i="8"/>
  <c r="T36" i="8"/>
  <c r="U36" i="8"/>
  <c r="T51" i="10"/>
  <c r="U51" i="10"/>
  <c r="T55" i="12"/>
  <c r="U55" i="12"/>
  <c r="U60" i="12"/>
  <c r="T60" i="12"/>
  <c r="U36" i="17"/>
  <c r="T36" i="17"/>
  <c r="T30" i="20"/>
  <c r="U30" i="20"/>
  <c r="T38" i="20"/>
  <c r="U38" i="20"/>
  <c r="T24" i="21"/>
  <c r="U24" i="21"/>
  <c r="U33" i="23"/>
  <c r="T51" i="23"/>
  <c r="U51" i="23"/>
  <c r="U40" i="24"/>
  <c r="T40" i="24"/>
  <c r="T46" i="26"/>
  <c r="U46" i="26"/>
  <c r="U50" i="26"/>
  <c r="T50" i="26"/>
  <c r="U17" i="33"/>
  <c r="T17" i="33"/>
  <c r="U45" i="33"/>
  <c r="T45" i="33"/>
  <c r="U42" i="42"/>
  <c r="T42" i="42"/>
  <c r="U37" i="46"/>
  <c r="T37" i="46"/>
  <c r="T57" i="51"/>
  <c r="U57" i="51"/>
  <c r="T12" i="52"/>
  <c r="U12" i="52"/>
  <c r="U33" i="54"/>
  <c r="T33" i="54"/>
  <c r="K8" i="9"/>
  <c r="S9" i="9"/>
  <c r="K43" i="51"/>
  <c r="S43" i="51" s="1"/>
  <c r="F43" i="33"/>
  <c r="U54" i="3"/>
  <c r="T54" i="3"/>
  <c r="U59" i="3"/>
  <c r="T59" i="3"/>
  <c r="T59" i="4"/>
  <c r="U59" i="4"/>
  <c r="T33" i="11"/>
  <c r="U47" i="11"/>
  <c r="T47" i="11"/>
  <c r="T47" i="12"/>
  <c r="U47" i="12"/>
  <c r="T23" i="18"/>
  <c r="U23" i="18"/>
  <c r="T12" i="21"/>
  <c r="U12" i="21"/>
  <c r="T16" i="21"/>
  <c r="U16" i="21"/>
  <c r="P62" i="21"/>
  <c r="U40" i="25"/>
  <c r="T40" i="25"/>
  <c r="T30" i="32"/>
  <c r="U30" i="32"/>
  <c r="U38" i="32"/>
  <c r="T38" i="32"/>
  <c r="U13" i="33"/>
  <c r="T13" i="33"/>
  <c r="T21" i="37"/>
  <c r="U21" i="37"/>
  <c r="T34" i="37"/>
  <c r="U34" i="37"/>
  <c r="U12" i="38"/>
  <c r="T12" i="38"/>
  <c r="T41" i="40"/>
  <c r="U41" i="40"/>
  <c r="U33" i="50"/>
  <c r="I65" i="53"/>
  <c r="B8" i="41"/>
  <c r="S9" i="37"/>
  <c r="G61" i="17"/>
  <c r="H43" i="38"/>
  <c r="R56" i="7"/>
  <c r="J43" i="7"/>
  <c r="R43" i="7" s="1"/>
  <c r="W43" i="3"/>
  <c r="M43" i="44"/>
  <c r="T27" i="20"/>
  <c r="U27" i="20"/>
  <c r="V43" i="10"/>
  <c r="H43" i="5"/>
  <c r="U45" i="7"/>
  <c r="T45" i="7"/>
  <c r="T50" i="16"/>
  <c r="U50" i="16"/>
  <c r="U49" i="17"/>
  <c r="T49" i="17"/>
  <c r="T38" i="27"/>
  <c r="U38" i="27"/>
  <c r="U55" i="27"/>
  <c r="T55" i="27"/>
  <c r="T24" i="28"/>
  <c r="U24" i="28"/>
  <c r="T10" i="29"/>
  <c r="U49" i="29"/>
  <c r="T49" i="29"/>
  <c r="T51" i="32"/>
  <c r="U51" i="32"/>
  <c r="T24" i="34"/>
  <c r="U24" i="34"/>
  <c r="U51" i="36"/>
  <c r="T51" i="36"/>
  <c r="T17" i="48"/>
  <c r="U17" i="48"/>
  <c r="T34" i="48"/>
  <c r="U34" i="48"/>
  <c r="B8" i="19"/>
  <c r="C8" i="9"/>
  <c r="I8" i="6"/>
  <c r="C8" i="4"/>
  <c r="W8" i="31"/>
  <c r="W8" i="9"/>
  <c r="G8" i="48"/>
  <c r="I43" i="45"/>
  <c r="F43" i="27"/>
  <c r="M43" i="10"/>
  <c r="I43" i="5"/>
  <c r="V43" i="18"/>
  <c r="F43" i="53"/>
  <c r="F61" i="53" s="1"/>
  <c r="F65" i="53" s="1"/>
  <c r="S56" i="6"/>
  <c r="K43" i="6"/>
  <c r="S43" i="6" s="1"/>
  <c r="T12" i="1"/>
  <c r="U12" i="1"/>
  <c r="T40" i="4"/>
  <c r="T36" i="5"/>
  <c r="T26" i="7"/>
  <c r="U26" i="7"/>
  <c r="T49" i="8"/>
  <c r="U49" i="8"/>
  <c r="U53" i="12"/>
  <c r="T64" i="12"/>
  <c r="U54" i="13"/>
  <c r="U21" i="15"/>
  <c r="T21" i="15"/>
  <c r="T24" i="16"/>
  <c r="U24" i="16"/>
  <c r="U27" i="16"/>
  <c r="U45" i="17"/>
  <c r="T45" i="17"/>
  <c r="U39" i="26"/>
  <c r="T39" i="26"/>
  <c r="T33" i="27"/>
  <c r="U23" i="29"/>
  <c r="T23" i="29"/>
  <c r="T20" i="31"/>
  <c r="U20" i="31"/>
  <c r="T36" i="35"/>
  <c r="U36" i="35"/>
  <c r="U47" i="36"/>
  <c r="T47" i="36"/>
  <c r="U59" i="46"/>
  <c r="T59" i="46"/>
  <c r="T17" i="47"/>
  <c r="T27" i="54"/>
  <c r="U27" i="54"/>
  <c r="K8" i="52"/>
  <c r="N61" i="44"/>
  <c r="K8" i="26"/>
  <c r="S9" i="26"/>
  <c r="K8" i="21"/>
  <c r="S9" i="21"/>
  <c r="C8" i="19"/>
  <c r="C8" i="14"/>
  <c r="D8" i="4"/>
  <c r="V8" i="52"/>
  <c r="V8" i="41"/>
  <c r="V8" i="19"/>
  <c r="V8" i="8"/>
  <c r="I8" i="43"/>
  <c r="J8" i="38"/>
  <c r="R28" i="38"/>
  <c r="L8" i="28"/>
  <c r="F8" i="14"/>
  <c r="G43" i="27"/>
  <c r="H43" i="16"/>
  <c r="K43" i="13"/>
  <c r="S43" i="13" s="1"/>
  <c r="S44" i="13"/>
  <c r="L43" i="20"/>
  <c r="H43" i="18"/>
  <c r="U30" i="8"/>
  <c r="T30" i="8"/>
  <c r="T37" i="9"/>
  <c r="U37" i="9"/>
  <c r="T31" i="12"/>
  <c r="U31" i="12"/>
  <c r="U64" i="16"/>
  <c r="T64" i="16"/>
  <c r="U38" i="17"/>
  <c r="T38" i="17"/>
  <c r="T19" i="31"/>
  <c r="U19" i="31"/>
  <c r="U45" i="41"/>
  <c r="T45" i="41"/>
  <c r="N43" i="44"/>
  <c r="I43" i="10"/>
  <c r="U46" i="13"/>
  <c r="T46" i="13"/>
  <c r="T50" i="13"/>
  <c r="U50" i="13"/>
  <c r="U34" i="17"/>
  <c r="T34" i="17"/>
  <c r="T23" i="20"/>
  <c r="T24" i="30"/>
  <c r="U24" i="30"/>
  <c r="U14" i="32"/>
  <c r="T14" i="32"/>
  <c r="U26" i="35"/>
  <c r="T26" i="35"/>
  <c r="T15" i="37"/>
  <c r="U15" i="37"/>
  <c r="T38" i="49"/>
  <c r="U38" i="49"/>
  <c r="J8" i="3"/>
  <c r="R9" i="3"/>
  <c r="O43" i="44"/>
  <c r="M43" i="7"/>
  <c r="H43" i="50"/>
  <c r="U30" i="3"/>
  <c r="T30" i="3"/>
  <c r="T24" i="5"/>
  <c r="U24" i="5"/>
  <c r="U39" i="6"/>
  <c r="T39" i="6"/>
  <c r="T53" i="7"/>
  <c r="U64" i="7"/>
  <c r="T64" i="7"/>
  <c r="T33" i="9"/>
  <c r="U33" i="9"/>
  <c r="T22" i="14"/>
  <c r="U22" i="14"/>
  <c r="T31" i="29"/>
  <c r="U60" i="32"/>
  <c r="T60" i="32"/>
  <c r="T26" i="44"/>
  <c r="U26" i="44"/>
  <c r="H61" i="39"/>
  <c r="H65" i="39" s="1"/>
  <c r="J8" i="18"/>
  <c r="R9" i="18"/>
  <c r="J43" i="50"/>
  <c r="R43" i="50" s="1"/>
  <c r="R44" i="50"/>
  <c r="N43" i="7"/>
  <c r="U13" i="3"/>
  <c r="T13" i="3"/>
  <c r="T20" i="5"/>
  <c r="U20" i="5"/>
  <c r="T59" i="16"/>
  <c r="U59" i="16"/>
  <c r="U30" i="17"/>
  <c r="T30" i="17"/>
  <c r="T58" i="17"/>
  <c r="U58" i="17"/>
  <c r="U39" i="29"/>
  <c r="T39" i="29"/>
  <c r="U55" i="32"/>
  <c r="T55" i="32"/>
  <c r="U50" i="34"/>
  <c r="T50" i="34"/>
  <c r="U46" i="37"/>
  <c r="T46" i="37"/>
  <c r="S28" i="35"/>
  <c r="J8" i="28"/>
  <c r="K8" i="23"/>
  <c r="L43" i="10"/>
  <c r="W43" i="19"/>
  <c r="V43" i="40"/>
  <c r="T16" i="5"/>
  <c r="U16" i="5"/>
  <c r="U48" i="3"/>
  <c r="T46" i="4"/>
  <c r="T41" i="5"/>
  <c r="U41" i="5"/>
  <c r="U50" i="23"/>
  <c r="T50" i="23"/>
  <c r="U57" i="26"/>
  <c r="T12" i="27"/>
  <c r="T59" i="28"/>
  <c r="U19" i="29"/>
  <c r="T19" i="29"/>
  <c r="U27" i="29"/>
  <c r="T27" i="29"/>
  <c r="T27" i="35"/>
  <c r="U27" i="35"/>
  <c r="U27" i="36"/>
  <c r="T27" i="36"/>
  <c r="U17" i="53"/>
  <c r="T17" i="53"/>
  <c r="L8" i="52"/>
  <c r="W8" i="52"/>
  <c r="H8" i="31"/>
  <c r="T17" i="13"/>
  <c r="U23" i="14"/>
  <c r="T23" i="14"/>
  <c r="T51" i="20"/>
  <c r="U51" i="20"/>
  <c r="U36" i="23"/>
  <c r="T36" i="23"/>
  <c r="T14" i="25"/>
  <c r="U39" i="25"/>
  <c r="T39" i="25"/>
  <c r="T21" i="27"/>
  <c r="U21" i="27"/>
  <c r="T30" i="27"/>
  <c r="U30" i="27"/>
  <c r="T20" i="34"/>
  <c r="T36" i="34"/>
  <c r="T37" i="51"/>
  <c r="U37" i="51"/>
  <c r="U47" i="51"/>
  <c r="T47" i="51"/>
  <c r="T21" i="53"/>
  <c r="U21" i="53"/>
  <c r="U40" i="54"/>
  <c r="M8" i="52"/>
  <c r="F8" i="19"/>
  <c r="U42" i="1"/>
  <c r="T42" i="1"/>
  <c r="U63" i="4"/>
  <c r="U54" i="5"/>
  <c r="U18" i="7"/>
  <c r="T18" i="7"/>
  <c r="U35" i="7"/>
  <c r="T36" i="10"/>
  <c r="T14" i="13"/>
  <c r="U14" i="13"/>
  <c r="T21" i="13"/>
  <c r="U38" i="15"/>
  <c r="T47" i="20"/>
  <c r="U47" i="20"/>
  <c r="U20" i="23"/>
  <c r="T54" i="24"/>
  <c r="U54" i="24"/>
  <c r="U10" i="25"/>
  <c r="T10" i="25"/>
  <c r="U14" i="25"/>
  <c r="T31" i="26"/>
  <c r="U24" i="27"/>
  <c r="U33" i="32"/>
  <c r="T52" i="33"/>
  <c r="T12" i="34"/>
  <c r="T15" i="36"/>
  <c r="U15" i="36"/>
  <c r="U37" i="36"/>
  <c r="T37" i="36"/>
  <c r="P62" i="38"/>
  <c r="T18" i="45"/>
  <c r="U18" i="45"/>
  <c r="T22" i="45"/>
  <c r="U22" i="45"/>
  <c r="U59" i="47"/>
  <c r="T59" i="47"/>
  <c r="U46" i="50"/>
  <c r="U50" i="52"/>
  <c r="T50" i="52"/>
  <c r="J8" i="1"/>
  <c r="N8" i="52"/>
  <c r="N61" i="52" s="1"/>
  <c r="N65" i="52" s="1"/>
  <c r="I8" i="50"/>
  <c r="G8" i="19"/>
  <c r="L8" i="11"/>
  <c r="H8" i="9"/>
  <c r="C8" i="7"/>
  <c r="W8" i="29"/>
  <c r="O8" i="50"/>
  <c r="S28" i="16"/>
  <c r="M43" i="53"/>
  <c r="U49" i="10"/>
  <c r="T49" i="10"/>
  <c r="U11" i="31"/>
  <c r="T11" i="31"/>
  <c r="T36" i="38"/>
  <c r="U36" i="38"/>
  <c r="U20" i="49"/>
  <c r="T20" i="49"/>
  <c r="M61" i="10"/>
  <c r="M65" i="10" s="1"/>
  <c r="L43" i="7"/>
  <c r="U47" i="9"/>
  <c r="T47" i="9"/>
  <c r="T26" i="12"/>
  <c r="U26" i="12"/>
  <c r="T42" i="49"/>
  <c r="U42" i="49"/>
  <c r="S9" i="28"/>
  <c r="K8" i="28"/>
  <c r="I8" i="18"/>
  <c r="F43" i="45"/>
  <c r="D43" i="8"/>
  <c r="W43" i="20"/>
  <c r="C43" i="48"/>
  <c r="M43" i="3"/>
  <c r="U17" i="3"/>
  <c r="T17" i="3"/>
  <c r="T22" i="12"/>
  <c r="U22" i="12"/>
  <c r="T40" i="16"/>
  <c r="U40" i="16"/>
  <c r="U40" i="28"/>
  <c r="T40" i="28"/>
  <c r="U47" i="31"/>
  <c r="T47" i="31"/>
  <c r="T38" i="48"/>
  <c r="U38" i="48"/>
  <c r="S28" i="30"/>
  <c r="I43" i="50"/>
  <c r="U46" i="5"/>
  <c r="T46" i="5"/>
  <c r="U49" i="7"/>
  <c r="T49" i="7"/>
  <c r="T58" i="14"/>
  <c r="U58" i="14"/>
  <c r="U14" i="35"/>
  <c r="T14" i="35"/>
  <c r="T55" i="36"/>
  <c r="U55" i="36"/>
  <c r="T53" i="44"/>
  <c r="U53" i="44"/>
  <c r="T20" i="1"/>
  <c r="U20" i="1"/>
  <c r="U38" i="2"/>
  <c r="T38" i="2"/>
  <c r="Q62" i="4"/>
  <c r="U50" i="5"/>
  <c r="T50" i="5"/>
  <c r="U22" i="8"/>
  <c r="T22" i="8"/>
  <c r="U64" i="8"/>
  <c r="T64" i="8"/>
  <c r="U53" i="2"/>
  <c r="T53" i="2"/>
  <c r="T52" i="3"/>
  <c r="U14" i="8"/>
  <c r="T14" i="8"/>
  <c r="U50" i="11"/>
  <c r="T50" i="11"/>
  <c r="T32" i="14"/>
  <c r="U32" i="14"/>
  <c r="U36" i="14"/>
  <c r="T36" i="14"/>
  <c r="U50" i="14"/>
  <c r="T50" i="14"/>
  <c r="U12" i="16"/>
  <c r="T12" i="16"/>
  <c r="T16" i="16"/>
  <c r="U16" i="16"/>
  <c r="U32" i="16"/>
  <c r="U34" i="27"/>
  <c r="T34" i="27"/>
  <c r="T51" i="28"/>
  <c r="U51" i="28"/>
  <c r="T54" i="54"/>
  <c r="G8" i="50"/>
  <c r="K8" i="6"/>
  <c r="K61" i="6" s="1"/>
  <c r="K65" i="6" s="1"/>
  <c r="S9" i="6"/>
  <c r="O8" i="3"/>
  <c r="W8" i="41"/>
  <c r="S28" i="6"/>
  <c r="K43" i="53"/>
  <c r="S43" i="53" s="1"/>
  <c r="S44" i="53"/>
  <c r="F43" i="30"/>
  <c r="H43" i="27"/>
  <c r="L43" i="13"/>
  <c r="O43" i="10"/>
  <c r="U25" i="2"/>
  <c r="T25" i="2"/>
  <c r="T30" i="2"/>
  <c r="U30" i="2"/>
  <c r="T18" i="3"/>
  <c r="U18" i="3"/>
  <c r="T38" i="3"/>
  <c r="U63" i="3"/>
  <c r="T37" i="5"/>
  <c r="U37" i="5"/>
  <c r="U32" i="11"/>
  <c r="T32" i="11"/>
  <c r="U13" i="13"/>
  <c r="U48" i="15"/>
  <c r="T48" i="15"/>
  <c r="T55" i="20"/>
  <c r="U55" i="20"/>
  <c r="U17" i="27"/>
  <c r="T17" i="27"/>
  <c r="U19" i="41"/>
  <c r="T19" i="41"/>
  <c r="U47" i="42"/>
  <c r="T47" i="42"/>
  <c r="T14" i="45"/>
  <c r="U14" i="45"/>
  <c r="U39" i="48"/>
  <c r="T39" i="48"/>
  <c r="T50" i="54"/>
  <c r="H8" i="50"/>
  <c r="H61" i="50" s="1"/>
  <c r="H65" i="50" s="1"/>
  <c r="K8" i="16"/>
  <c r="V8" i="29"/>
  <c r="V8" i="7"/>
  <c r="V61" i="7" s="1"/>
  <c r="V65" i="7" s="1"/>
  <c r="K43" i="24"/>
  <c r="S43" i="24" s="1"/>
  <c r="S44" i="24"/>
  <c r="U21" i="1"/>
  <c r="T21" i="1"/>
  <c r="U45" i="2"/>
  <c r="T45" i="2"/>
  <c r="T50" i="4"/>
  <c r="T64" i="4"/>
  <c r="U64" i="4"/>
  <c r="U13" i="5"/>
  <c r="T13" i="5"/>
  <c r="U55" i="5"/>
  <c r="T55" i="5"/>
  <c r="T13" i="7"/>
  <c r="U10" i="9"/>
  <c r="U14" i="11"/>
  <c r="T23" i="11"/>
  <c r="U23" i="11"/>
  <c r="U36" i="12"/>
  <c r="U14" i="14"/>
  <c r="T19" i="14"/>
  <c r="U19" i="14"/>
  <c r="U33" i="22"/>
  <c r="U26" i="26"/>
  <c r="T26" i="26"/>
  <c r="T49" i="26"/>
  <c r="T48" i="33"/>
  <c r="U53" i="33"/>
  <c r="T53" i="33"/>
  <c r="T57" i="33"/>
  <c r="Q62" i="38"/>
  <c r="U27" i="40"/>
  <c r="T27" i="40"/>
  <c r="U29" i="42"/>
  <c r="T29" i="42"/>
  <c r="T59" i="44"/>
  <c r="U59" i="44"/>
  <c r="U10" i="45"/>
  <c r="U41" i="46"/>
  <c r="T41" i="46"/>
  <c r="T46" i="50"/>
  <c r="T54" i="52"/>
  <c r="U54" i="52"/>
  <c r="U59" i="52"/>
  <c r="T59" i="52"/>
  <c r="U37" i="54"/>
  <c r="T37" i="54"/>
  <c r="S9" i="1"/>
  <c r="F8" i="53"/>
  <c r="O8" i="52"/>
  <c r="J8" i="50"/>
  <c r="M8" i="47"/>
  <c r="C8" i="43"/>
  <c r="S9" i="24"/>
  <c r="F61" i="22"/>
  <c r="F65" i="22" s="1"/>
  <c r="D8" i="7"/>
  <c r="V8" i="28"/>
  <c r="K8" i="53"/>
  <c r="K61" i="53" s="1"/>
  <c r="R28" i="48"/>
  <c r="G8" i="29"/>
  <c r="D43" i="54"/>
  <c r="N43" i="53"/>
  <c r="H43" i="35"/>
  <c r="H61" i="35" s="1"/>
  <c r="H65" i="35" s="1"/>
  <c r="C43" i="33"/>
  <c r="F43" i="25"/>
  <c r="U55" i="1"/>
  <c r="T55" i="1"/>
  <c r="U23" i="4"/>
  <c r="U32" i="5"/>
  <c r="T32" i="5"/>
  <c r="T63" i="29"/>
  <c r="U63" i="29"/>
  <c r="T34" i="49"/>
  <c r="U34" i="49"/>
  <c r="V43" i="20"/>
  <c r="U16" i="49"/>
  <c r="T16" i="49"/>
  <c r="C61" i="37"/>
  <c r="C65" i="37" s="1"/>
  <c r="U53" i="17"/>
  <c r="T53" i="17"/>
  <c r="N61" i="23"/>
  <c r="N65" i="23" s="1"/>
  <c r="O43" i="36"/>
  <c r="K43" i="45"/>
  <c r="S43" i="45" s="1"/>
  <c r="S56" i="45"/>
  <c r="S56" i="23"/>
  <c r="K43" i="23"/>
  <c r="S43" i="23" s="1"/>
  <c r="U18" i="8"/>
  <c r="T18" i="8"/>
  <c r="T46" i="14"/>
  <c r="U46" i="14"/>
  <c r="U16" i="27"/>
  <c r="U34" i="30"/>
  <c r="T34" i="30"/>
  <c r="U15" i="32"/>
  <c r="T15" i="32"/>
  <c r="U47" i="32"/>
  <c r="T47" i="32"/>
  <c r="U30" i="30"/>
  <c r="T30" i="30"/>
  <c r="T41" i="32"/>
  <c r="U41" i="32"/>
  <c r="U33" i="34"/>
  <c r="T33" i="34"/>
  <c r="T23" i="41"/>
  <c r="U23" i="41"/>
  <c r="U13" i="1"/>
  <c r="T13" i="1"/>
  <c r="U34" i="5"/>
  <c r="T34" i="5"/>
  <c r="T18" i="9"/>
  <c r="U18" i="9"/>
  <c r="T22" i="9"/>
  <c r="U22" i="9"/>
  <c r="U55" i="10"/>
  <c r="T55" i="10"/>
  <c r="U10" i="11"/>
  <c r="T15" i="11"/>
  <c r="U15" i="11"/>
  <c r="U37" i="12"/>
  <c r="T37" i="12"/>
  <c r="U59" i="12"/>
  <c r="T22" i="13"/>
  <c r="U22" i="13"/>
  <c r="U30" i="13"/>
  <c r="T30" i="13"/>
  <c r="T20" i="21"/>
  <c r="U20" i="21"/>
  <c r="T32" i="21"/>
  <c r="U59" i="23"/>
  <c r="U50" i="24"/>
  <c r="T50" i="24"/>
  <c r="U58" i="30"/>
  <c r="T58" i="30"/>
  <c r="U38" i="33"/>
  <c r="T55" i="40"/>
  <c r="U55" i="40"/>
  <c r="T41" i="42"/>
  <c r="U46" i="44"/>
  <c r="T10" i="46"/>
  <c r="T10" i="51"/>
  <c r="U10" i="51"/>
  <c r="U32" i="54"/>
  <c r="L8" i="1"/>
  <c r="G8" i="53"/>
  <c r="K8" i="50"/>
  <c r="J8" i="45"/>
  <c r="D8" i="43"/>
  <c r="W8" i="50"/>
  <c r="W8" i="28"/>
  <c r="W8" i="17"/>
  <c r="L8" i="53"/>
  <c r="L61" i="53" s="1"/>
  <c r="L65" i="53" s="1"/>
  <c r="D8" i="22"/>
  <c r="O8" i="16"/>
  <c r="O43" i="53"/>
  <c r="F43" i="38"/>
  <c r="N43" i="37"/>
  <c r="I43" i="35"/>
  <c r="D43" i="33"/>
  <c r="L43" i="27"/>
  <c r="T19" i="2"/>
  <c r="U19" i="2"/>
  <c r="T32" i="3"/>
  <c r="U32" i="3"/>
  <c r="U36" i="3"/>
  <c r="T36" i="3"/>
  <c r="T10" i="8"/>
  <c r="U17" i="11"/>
  <c r="T17" i="11"/>
  <c r="U30" i="12"/>
  <c r="T30" i="12"/>
  <c r="T48" i="13"/>
  <c r="U48" i="13"/>
  <c r="U39" i="15"/>
  <c r="T39" i="15"/>
  <c r="U10" i="17"/>
  <c r="T10" i="17"/>
  <c r="U24" i="19"/>
  <c r="T24" i="19"/>
  <c r="T33" i="19"/>
  <c r="U37" i="19"/>
  <c r="T37" i="19"/>
  <c r="T55" i="19"/>
  <c r="U55" i="19"/>
  <c r="U14" i="22"/>
  <c r="T14" i="22"/>
  <c r="T25" i="27"/>
  <c r="U25" i="27"/>
  <c r="T37" i="28"/>
  <c r="U37" i="28"/>
  <c r="U32" i="31"/>
  <c r="T32" i="31"/>
  <c r="T49" i="32"/>
  <c r="U49" i="32"/>
  <c r="T26" i="33"/>
  <c r="U26" i="33"/>
  <c r="U60" i="36"/>
  <c r="T60" i="36"/>
  <c r="T35" i="41"/>
  <c r="U35" i="41"/>
  <c r="U49" i="41"/>
  <c r="T49" i="41"/>
  <c r="U33" i="44"/>
  <c r="U47" i="44"/>
  <c r="T47" i="44"/>
  <c r="F43" i="44"/>
  <c r="I43" i="38"/>
  <c r="G43" i="33"/>
  <c r="L43" i="30"/>
  <c r="N43" i="27"/>
  <c r="N43" i="13"/>
  <c r="I43" i="11"/>
  <c r="J43" i="8"/>
  <c r="R43" i="8" s="1"/>
  <c r="W43" i="18"/>
  <c r="K43" i="1"/>
  <c r="S43" i="1" s="1"/>
  <c r="S56" i="1"/>
  <c r="G43" i="53"/>
  <c r="O43" i="13"/>
  <c r="H43" i="4"/>
  <c r="H61" i="4" s="1"/>
  <c r="H65" i="4" s="1"/>
  <c r="P56" i="13"/>
  <c r="U12" i="19"/>
  <c r="T12" i="19"/>
  <c r="U16" i="19"/>
  <c r="T16" i="19"/>
  <c r="U54" i="21"/>
  <c r="T54" i="21"/>
  <c r="T59" i="21"/>
  <c r="U59" i="21"/>
  <c r="P56" i="27"/>
  <c r="U63" i="27"/>
  <c r="T63" i="27"/>
  <c r="U21" i="28"/>
  <c r="T21" i="28"/>
  <c r="U27" i="31"/>
  <c r="T27" i="31"/>
  <c r="U31" i="33"/>
  <c r="U31" i="41"/>
  <c r="T31" i="43"/>
  <c r="U31" i="43"/>
  <c r="T24" i="46"/>
  <c r="U24" i="46"/>
  <c r="U33" i="46"/>
  <c r="T33" i="46"/>
  <c r="U18" i="48"/>
  <c r="T18" i="48"/>
  <c r="T58" i="48"/>
  <c r="U58" i="48"/>
  <c r="T13" i="49"/>
  <c r="U13" i="49"/>
  <c r="U27" i="52"/>
  <c r="T27" i="52"/>
  <c r="T53" i="54"/>
  <c r="U53" i="54"/>
  <c r="G43" i="44"/>
  <c r="B43" i="36"/>
  <c r="L43" i="35"/>
  <c r="M43" i="30"/>
  <c r="O43" i="27"/>
  <c r="K43" i="8"/>
  <c r="S43" i="8" s="1"/>
  <c r="K43" i="2"/>
  <c r="S43" i="2" s="1"/>
  <c r="T33" i="1"/>
  <c r="T16" i="3"/>
  <c r="T20" i="3"/>
  <c r="U20" i="3"/>
  <c r="T24" i="3"/>
  <c r="U24" i="3"/>
  <c r="T48" i="5"/>
  <c r="U48" i="5"/>
  <c r="P56" i="5"/>
  <c r="T32" i="7"/>
  <c r="U32" i="7"/>
  <c r="T23" i="8"/>
  <c r="U12" i="14"/>
  <c r="T12" i="14"/>
  <c r="T16" i="14"/>
  <c r="U16" i="14"/>
  <c r="T31" i="15"/>
  <c r="U53" i="15"/>
  <c r="T53" i="15"/>
  <c r="U49" i="18"/>
  <c r="T49" i="18"/>
  <c r="U20" i="19"/>
  <c r="T48" i="25"/>
  <c r="U48" i="25"/>
  <c r="U47" i="26"/>
  <c r="T47" i="26"/>
  <c r="T12" i="31"/>
  <c r="U12" i="31"/>
  <c r="T60" i="37"/>
  <c r="U60" i="37"/>
  <c r="U31" i="40"/>
  <c r="T31" i="40"/>
  <c r="U39" i="43"/>
  <c r="T39" i="43"/>
  <c r="U49" i="43"/>
  <c r="T49" i="43"/>
  <c r="U16" i="46"/>
  <c r="T16" i="46"/>
  <c r="U26" i="48"/>
  <c r="T26" i="48"/>
  <c r="U31" i="48"/>
  <c r="T31" i="48"/>
  <c r="T13" i="51"/>
  <c r="U19" i="52"/>
  <c r="T19" i="52"/>
  <c r="T23" i="52"/>
  <c r="U23" i="52"/>
  <c r="U59" i="53"/>
  <c r="T59" i="53"/>
  <c r="U39" i="54"/>
  <c r="T39" i="54"/>
  <c r="D43" i="50"/>
  <c r="D61" i="50" s="1"/>
  <c r="D65" i="50" s="1"/>
  <c r="N43" i="49"/>
  <c r="I43" i="47"/>
  <c r="C43" i="42"/>
  <c r="K43" i="38"/>
  <c r="S43" i="38" s="1"/>
  <c r="S44" i="38"/>
  <c r="N43" i="30"/>
  <c r="U47" i="1"/>
  <c r="T47" i="1"/>
  <c r="U27" i="7"/>
  <c r="T27" i="7"/>
  <c r="U30" i="9"/>
  <c r="T30" i="9"/>
  <c r="U53" i="11"/>
  <c r="T53" i="11"/>
  <c r="T58" i="15"/>
  <c r="U58" i="15"/>
  <c r="T45" i="18"/>
  <c r="U45" i="18"/>
  <c r="T50" i="21"/>
  <c r="U50" i="21"/>
  <c r="U42" i="36"/>
  <c r="T42" i="36"/>
  <c r="U33" i="37"/>
  <c r="T51" i="37"/>
  <c r="U51" i="37"/>
  <c r="U55" i="37"/>
  <c r="T55" i="37"/>
  <c r="T60" i="47"/>
  <c r="U60" i="47"/>
  <c r="T29" i="51"/>
  <c r="U29" i="51"/>
  <c r="U37" i="53"/>
  <c r="T37" i="53"/>
  <c r="U51" i="53"/>
  <c r="T51" i="53"/>
  <c r="U22" i="54"/>
  <c r="T22" i="54"/>
  <c r="U35" i="54"/>
  <c r="T35" i="54"/>
  <c r="S28" i="42"/>
  <c r="R28" i="25"/>
  <c r="S28" i="20"/>
  <c r="L43" i="52"/>
  <c r="O43" i="49"/>
  <c r="O61" i="49" s="1"/>
  <c r="O65" i="49" s="1"/>
  <c r="D43" i="42"/>
  <c r="M43" i="41"/>
  <c r="F43" i="31"/>
  <c r="C43" i="26"/>
  <c r="T24" i="14"/>
  <c r="U24" i="14"/>
  <c r="U30" i="25"/>
  <c r="T30" i="25"/>
  <c r="U31" i="5"/>
  <c r="U23" i="7"/>
  <c r="T23" i="7"/>
  <c r="U38" i="9"/>
  <c r="T38" i="9"/>
  <c r="E62" i="5"/>
  <c r="T62" i="5" s="1"/>
  <c r="T40" i="8"/>
  <c r="U40" i="8"/>
  <c r="U34" i="9"/>
  <c r="T34" i="9"/>
  <c r="U55" i="14"/>
  <c r="T55" i="14"/>
  <c r="U31" i="15"/>
  <c r="T40" i="17"/>
  <c r="U40" i="17"/>
  <c r="T31" i="18"/>
  <c r="U31" i="18"/>
  <c r="T46" i="21"/>
  <c r="U46" i="21"/>
  <c r="T54" i="23"/>
  <c r="U54" i="23"/>
  <c r="U16" i="26"/>
  <c r="T16" i="26"/>
  <c r="T20" i="26"/>
  <c r="U20" i="26"/>
  <c r="U29" i="26"/>
  <c r="T29" i="26"/>
  <c r="T14" i="30"/>
  <c r="T22" i="30"/>
  <c r="U22" i="30"/>
  <c r="T29" i="37"/>
  <c r="U29" i="37"/>
  <c r="U47" i="37"/>
  <c r="T47" i="37"/>
  <c r="U27" i="41"/>
  <c r="T27" i="41"/>
  <c r="T22" i="43"/>
  <c r="U22" i="43"/>
  <c r="U12" i="46"/>
  <c r="T12" i="46"/>
  <c r="U24" i="53"/>
  <c r="T24" i="53"/>
  <c r="U26" i="54"/>
  <c r="T26" i="54"/>
  <c r="I8" i="28"/>
  <c r="D8" i="26"/>
  <c r="N8" i="25"/>
  <c r="R9" i="23"/>
  <c r="B8" i="16"/>
  <c r="M43" i="52"/>
  <c r="M61" i="52" s="1"/>
  <c r="F43" i="42"/>
  <c r="N43" i="41"/>
  <c r="I43" i="28"/>
  <c r="I61" i="28" s="1"/>
  <c r="I65" i="28" s="1"/>
  <c r="D43" i="26"/>
  <c r="D43" i="23"/>
  <c r="D61" i="23" s="1"/>
  <c r="D65" i="23" s="1"/>
  <c r="K43" i="22"/>
  <c r="S43" i="22" s="1"/>
  <c r="S44" i="22"/>
  <c r="F43" i="23"/>
  <c r="U19" i="7"/>
  <c r="T19" i="7"/>
  <c r="U27" i="11"/>
  <c r="U18" i="14"/>
  <c r="T18" i="14"/>
  <c r="E62" i="50"/>
  <c r="U62" i="50" s="1"/>
  <c r="C43" i="47"/>
  <c r="H43" i="43"/>
  <c r="G43" i="32"/>
  <c r="H43" i="23"/>
  <c r="O43" i="19"/>
  <c r="L43" i="5"/>
  <c r="H43" i="53"/>
  <c r="T47" i="3"/>
  <c r="U47" i="3"/>
  <c r="U31" i="10"/>
  <c r="T31" i="10"/>
  <c r="T32" i="18"/>
  <c r="U32" i="18"/>
  <c r="U11" i="29"/>
  <c r="T11" i="29"/>
  <c r="U27" i="32"/>
  <c r="T27" i="32"/>
  <c r="T12" i="42"/>
  <c r="U12" i="42"/>
  <c r="U30" i="45"/>
  <c r="T30" i="45"/>
  <c r="T22" i="47"/>
  <c r="U22" i="47"/>
  <c r="T25" i="49"/>
  <c r="U25" i="49"/>
  <c r="E9" i="53"/>
  <c r="O8" i="46"/>
  <c r="O61" i="46" s="1"/>
  <c r="O65" i="46" s="1"/>
  <c r="S28" i="34"/>
  <c r="M8" i="34"/>
  <c r="W8" i="12"/>
  <c r="L43" i="54"/>
  <c r="D43" i="47"/>
  <c r="C43" i="41"/>
  <c r="H43" i="32"/>
  <c r="K43" i="29"/>
  <c r="S43" i="29" s="1"/>
  <c r="S44" i="29"/>
  <c r="G43" i="20"/>
  <c r="M43" i="8"/>
  <c r="M43" i="5"/>
  <c r="U22" i="1"/>
  <c r="T22" i="1"/>
  <c r="U37" i="3"/>
  <c r="T37" i="3"/>
  <c r="E62" i="8"/>
  <c r="U62" i="8" s="1"/>
  <c r="T31" i="9"/>
  <c r="U36" i="18"/>
  <c r="T13" i="21"/>
  <c r="U46" i="22"/>
  <c r="U33" i="24"/>
  <c r="T51" i="24"/>
  <c r="U51" i="24"/>
  <c r="T13" i="26"/>
  <c r="U21" i="31"/>
  <c r="T21" i="31"/>
  <c r="T36" i="33"/>
  <c r="U36" i="33"/>
  <c r="U13" i="34"/>
  <c r="U36" i="36"/>
  <c r="T36" i="36"/>
  <c r="T20" i="38"/>
  <c r="T24" i="38"/>
  <c r="U24" i="38"/>
  <c r="T33" i="38"/>
  <c r="U25" i="42"/>
  <c r="T25" i="42"/>
  <c r="T30" i="42"/>
  <c r="U30" i="42"/>
  <c r="T13" i="45"/>
  <c r="U55" i="52"/>
  <c r="T55" i="52"/>
  <c r="U58" i="54"/>
  <c r="T58" i="54"/>
  <c r="U64" i="54"/>
  <c r="T64" i="54"/>
  <c r="C61" i="3"/>
  <c r="C65" i="3" s="1"/>
  <c r="S28" i="49"/>
  <c r="S28" i="5"/>
  <c r="D43" i="1"/>
  <c r="M43" i="54"/>
  <c r="I43" i="52"/>
  <c r="F43" i="47"/>
  <c r="D43" i="41"/>
  <c r="M43" i="40"/>
  <c r="M61" i="40" s="1"/>
  <c r="M65" i="40" s="1"/>
  <c r="I43" i="32"/>
  <c r="L43" i="29"/>
  <c r="L61" i="29" s="1"/>
  <c r="L65" i="29" s="1"/>
  <c r="B43" i="24"/>
  <c r="B61" i="24" s="1"/>
  <c r="B65" i="24" s="1"/>
  <c r="C43" i="15"/>
  <c r="C61" i="15" s="1"/>
  <c r="C65" i="15" s="1"/>
  <c r="U26" i="10"/>
  <c r="T26" i="10"/>
  <c r="E62" i="14"/>
  <c r="U62" i="14" s="1"/>
  <c r="T58" i="18"/>
  <c r="U58" i="18"/>
  <c r="T15" i="20"/>
  <c r="U15" i="20"/>
  <c r="U23" i="20"/>
  <c r="T10" i="22"/>
  <c r="U10" i="22"/>
  <c r="U46" i="24"/>
  <c r="U42" i="26"/>
  <c r="T42" i="26"/>
  <c r="U15" i="29"/>
  <c r="T15" i="29"/>
  <c r="U53" i="29"/>
  <c r="T53" i="29"/>
  <c r="U18" i="33"/>
  <c r="T18" i="33"/>
  <c r="T32" i="35"/>
  <c r="U32" i="35"/>
  <c r="T54" i="35"/>
  <c r="U54" i="35"/>
  <c r="U14" i="36"/>
  <c r="T14" i="36"/>
  <c r="U47" i="38"/>
  <c r="T47" i="38"/>
  <c r="U34" i="42"/>
  <c r="T34" i="42"/>
  <c r="T21" i="49"/>
  <c r="U21" i="49"/>
  <c r="K43" i="46"/>
  <c r="S43" i="46" s="1"/>
  <c r="L43" i="34"/>
  <c r="L43" i="2"/>
  <c r="U36" i="11"/>
  <c r="U17" i="12"/>
  <c r="T17" i="12"/>
  <c r="T64" i="33"/>
  <c r="U64" i="33"/>
  <c r="U37" i="38"/>
  <c r="T37" i="38"/>
  <c r="U55" i="38"/>
  <c r="T55" i="38"/>
  <c r="D61" i="54"/>
  <c r="D65" i="54" s="1"/>
  <c r="I8" i="32"/>
  <c r="C43" i="1"/>
  <c r="I43" i="43"/>
  <c r="I61" i="43" s="1"/>
  <c r="I65" i="43" s="1"/>
  <c r="D43" i="6"/>
  <c r="E62" i="1"/>
  <c r="U62" i="1" s="1"/>
  <c r="U22" i="6"/>
  <c r="U48" i="6"/>
  <c r="T48" i="6"/>
  <c r="T33" i="7"/>
  <c r="U23" i="9"/>
  <c r="T23" i="9"/>
  <c r="Q56" i="10"/>
  <c r="T12" i="11"/>
  <c r="T12" i="15"/>
  <c r="U12" i="15"/>
  <c r="U16" i="15"/>
  <c r="T16" i="15"/>
  <c r="U33" i="21"/>
  <c r="T55" i="21"/>
  <c r="U55" i="21"/>
  <c r="T31" i="23"/>
  <c r="U13" i="24"/>
  <c r="T13" i="24"/>
  <c r="T37" i="24"/>
  <c r="U37" i="24"/>
  <c r="U21" i="26"/>
  <c r="T21" i="26"/>
  <c r="T40" i="29"/>
  <c r="U40" i="29"/>
  <c r="U23" i="32"/>
  <c r="T23" i="32"/>
  <c r="T23" i="33"/>
  <c r="U23" i="33"/>
  <c r="T27" i="33"/>
  <c r="U27" i="33"/>
  <c r="U32" i="33"/>
  <c r="T32" i="33"/>
  <c r="U16" i="38"/>
  <c r="T16" i="38"/>
  <c r="U21" i="42"/>
  <c r="T21" i="42"/>
  <c r="Q44" i="44"/>
  <c r="U13" i="45"/>
  <c r="T59" i="48"/>
  <c r="U59" i="48"/>
  <c r="R28" i="37"/>
  <c r="R28" i="15"/>
  <c r="F43" i="1"/>
  <c r="N43" i="54"/>
  <c r="G43" i="47"/>
  <c r="L43" i="37"/>
  <c r="O43" i="34"/>
  <c r="I43" i="20"/>
  <c r="D43" i="15"/>
  <c r="F43" i="9"/>
  <c r="U34" i="1"/>
  <c r="T34" i="1"/>
  <c r="U16" i="2"/>
  <c r="U10" i="3"/>
  <c r="U31" i="6"/>
  <c r="T20" i="15"/>
  <c r="U20" i="15"/>
  <c r="T31" i="17"/>
  <c r="T20" i="20"/>
  <c r="T59" i="20"/>
  <c r="U59" i="20"/>
  <c r="U21" i="24"/>
  <c r="T21" i="24"/>
  <c r="T36" i="25"/>
  <c r="U36" i="25"/>
  <c r="U46" i="25"/>
  <c r="T54" i="25"/>
  <c r="U54" i="25"/>
  <c r="T51" i="30"/>
  <c r="U51" i="30"/>
  <c r="U10" i="37"/>
  <c r="T45" i="40"/>
  <c r="U45" i="40"/>
  <c r="U49" i="40"/>
  <c r="T49" i="40"/>
  <c r="T30" i="46"/>
  <c r="U30" i="46"/>
  <c r="T46" i="51"/>
  <c r="U46" i="51"/>
  <c r="I8" i="3"/>
  <c r="K43" i="52"/>
  <c r="S43" i="52" s="1"/>
  <c r="H43" i="47"/>
  <c r="M43" i="37"/>
  <c r="N43" i="29"/>
  <c r="D43" i="18"/>
  <c r="F43" i="15"/>
  <c r="M43" i="14"/>
  <c r="E62" i="9"/>
  <c r="U62" i="9" s="1"/>
  <c r="T13" i="17"/>
  <c r="T11" i="37"/>
  <c r="U11" i="37"/>
  <c r="T23" i="37"/>
  <c r="U23" i="37"/>
  <c r="U29" i="38"/>
  <c r="T29" i="38"/>
  <c r="U45" i="43"/>
  <c r="T45" i="43"/>
  <c r="U14" i="49"/>
  <c r="T14" i="49"/>
  <c r="T36" i="52"/>
  <c r="U36" i="52"/>
  <c r="F8" i="46"/>
  <c r="F61" i="46" s="1"/>
  <c r="F65" i="46" s="1"/>
  <c r="N8" i="37"/>
  <c r="C8" i="33"/>
  <c r="C61" i="33" s="1"/>
  <c r="C65" i="33" s="1"/>
  <c r="F8" i="25"/>
  <c r="L8" i="4"/>
  <c r="L61" i="4" s="1"/>
  <c r="L65" i="4" s="1"/>
  <c r="L43" i="51"/>
  <c r="F43" i="49"/>
  <c r="F61" i="49" s="1"/>
  <c r="F65" i="49" s="1"/>
  <c r="C43" i="43"/>
  <c r="M43" i="42"/>
  <c r="C43" i="37"/>
  <c r="G43" i="25"/>
  <c r="I43" i="15"/>
  <c r="G43" i="9"/>
  <c r="G43" i="3"/>
  <c r="G61" i="3" s="1"/>
  <c r="G65" i="3" s="1"/>
  <c r="V43" i="7"/>
  <c r="C43" i="12"/>
  <c r="T16" i="7"/>
  <c r="T26" i="11"/>
  <c r="T37" i="16"/>
  <c r="U37" i="16"/>
  <c r="U17" i="32"/>
  <c r="T17" i="32"/>
  <c r="U48" i="32"/>
  <c r="T48" i="32"/>
  <c r="T33" i="35"/>
  <c r="T53" i="37"/>
  <c r="U53" i="37"/>
  <c r="U64" i="37"/>
  <c r="T64" i="37"/>
  <c r="T46" i="41"/>
  <c r="U13" i="42"/>
  <c r="T13" i="42"/>
  <c r="T47" i="48"/>
  <c r="U12" i="53"/>
  <c r="T12" i="53"/>
  <c r="Q62" i="53"/>
  <c r="G8" i="41"/>
  <c r="M8" i="40"/>
  <c r="H8" i="38"/>
  <c r="H61" i="38" s="1"/>
  <c r="H65" i="38" s="1"/>
  <c r="I8" i="30"/>
  <c r="F61" i="20"/>
  <c r="N43" i="42"/>
  <c r="G43" i="40"/>
  <c r="M43" i="39"/>
  <c r="D43" i="37"/>
  <c r="L43" i="36"/>
  <c r="K43" i="28"/>
  <c r="S43" i="28" s="1"/>
  <c r="H43" i="25"/>
  <c r="K43" i="18"/>
  <c r="S43" i="18" s="1"/>
  <c r="H43" i="9"/>
  <c r="G43" i="6"/>
  <c r="O43" i="5"/>
  <c r="U23" i="28"/>
  <c r="T23" i="28"/>
  <c r="U26" i="11"/>
  <c r="U31" i="11"/>
  <c r="T21" i="16"/>
  <c r="U21" i="16"/>
  <c r="U10" i="20"/>
  <c r="T15" i="22"/>
  <c r="U15" i="22"/>
  <c r="U47" i="25"/>
  <c r="T11" i="28"/>
  <c r="U11" i="28"/>
  <c r="T15" i="28"/>
  <c r="U15" i="28"/>
  <c r="U48" i="38"/>
  <c r="T48" i="38"/>
  <c r="U27" i="43"/>
  <c r="T27" i="43"/>
  <c r="T27" i="46"/>
  <c r="U27" i="46"/>
  <c r="T32" i="46"/>
  <c r="U32" i="46"/>
  <c r="U22" i="49"/>
  <c r="T22" i="49"/>
  <c r="I8" i="54"/>
  <c r="H8" i="46"/>
  <c r="L8" i="43"/>
  <c r="L61" i="43" s="1"/>
  <c r="L65" i="43" s="1"/>
  <c r="H8" i="41"/>
  <c r="H61" i="41" s="1"/>
  <c r="H65" i="41" s="1"/>
  <c r="K8" i="35"/>
  <c r="S8" i="35" s="1"/>
  <c r="B8" i="28"/>
  <c r="H43" i="40"/>
  <c r="F43" i="37"/>
  <c r="O43" i="24"/>
  <c r="C43" i="19"/>
  <c r="K43" i="15"/>
  <c r="S43" i="15" s="1"/>
  <c r="C43" i="13"/>
  <c r="L43" i="12"/>
  <c r="H8" i="51"/>
  <c r="J8" i="48"/>
  <c r="R8" i="48" s="1"/>
  <c r="O8" i="24"/>
  <c r="C43" i="52"/>
  <c r="T31" i="1"/>
  <c r="T31" i="2"/>
  <c r="T33" i="5"/>
  <c r="T33" i="15"/>
  <c r="U33" i="15"/>
  <c r="T46" i="15"/>
  <c r="U13" i="19"/>
  <c r="T41" i="25"/>
  <c r="U41" i="25"/>
  <c r="T46" i="28"/>
  <c r="T33" i="31"/>
  <c r="U33" i="31"/>
  <c r="U31" i="36"/>
  <c r="T10" i="40"/>
  <c r="T31" i="42"/>
  <c r="U19" i="43"/>
  <c r="T19" i="43"/>
  <c r="T50" i="43"/>
  <c r="U50" i="43"/>
  <c r="T58" i="52"/>
  <c r="U58" i="52"/>
  <c r="I43" i="40"/>
  <c r="G43" i="37"/>
  <c r="N43" i="36"/>
  <c r="M43" i="31"/>
  <c r="M43" i="18"/>
  <c r="T10" i="16"/>
  <c r="U33" i="18"/>
  <c r="U33" i="19"/>
  <c r="T53" i="22"/>
  <c r="U53" i="22"/>
  <c r="T13" i="23"/>
  <c r="T10" i="32"/>
  <c r="T22" i="32"/>
  <c r="U22" i="32"/>
  <c r="U57" i="32"/>
  <c r="T57" i="32"/>
  <c r="T46" i="33"/>
  <c r="U24" i="36"/>
  <c r="T24" i="36"/>
  <c r="U35" i="39"/>
  <c r="T35" i="39"/>
  <c r="P56" i="39"/>
  <c r="T46" i="40"/>
  <c r="U15" i="42"/>
  <c r="T15" i="42"/>
  <c r="E62" i="42"/>
  <c r="U62" i="42" s="1"/>
  <c r="U13" i="44"/>
  <c r="U17" i="44"/>
  <c r="T17" i="44"/>
  <c r="U46" i="45"/>
  <c r="T31" i="51"/>
  <c r="T30" i="54"/>
  <c r="U30" i="54"/>
  <c r="T51" i="54"/>
  <c r="U51" i="54"/>
  <c r="C8" i="52"/>
  <c r="M8" i="43"/>
  <c r="I8" i="41"/>
  <c r="I61" i="41" s="1"/>
  <c r="I65" i="41" s="1"/>
  <c r="B8" i="36"/>
  <c r="B8" i="31"/>
  <c r="K8" i="30"/>
  <c r="S9" i="27"/>
  <c r="O8" i="19"/>
  <c r="D43" i="52"/>
  <c r="G43" i="49"/>
  <c r="G61" i="49" s="1"/>
  <c r="G65" i="49" s="1"/>
  <c r="O43" i="48"/>
  <c r="O61" i="48" s="1"/>
  <c r="O65" i="48" s="1"/>
  <c r="F43" i="46"/>
  <c r="F43" i="36"/>
  <c r="G43" i="30"/>
  <c r="N43" i="25"/>
  <c r="N61" i="25" s="1"/>
  <c r="N65" i="25" s="1"/>
  <c r="L43" i="15"/>
  <c r="M43" i="12"/>
  <c r="B43" i="7"/>
  <c r="B61" i="7" s="1"/>
  <c r="B65" i="7" s="1"/>
  <c r="H43" i="3"/>
  <c r="Q62" i="25"/>
  <c r="Q62" i="28"/>
  <c r="U24" i="33"/>
  <c r="T24" i="33"/>
  <c r="U13" i="38"/>
  <c r="U23" i="39"/>
  <c r="T23" i="39"/>
  <c r="T31" i="39"/>
  <c r="U31" i="46"/>
  <c r="T39" i="47"/>
  <c r="U39" i="47"/>
  <c r="C8" i="1"/>
  <c r="D8" i="52"/>
  <c r="D61" i="52" s="1"/>
  <c r="D65" i="52" s="1"/>
  <c r="N8" i="43"/>
  <c r="J8" i="41"/>
  <c r="B8" i="39"/>
  <c r="C8" i="31"/>
  <c r="L8" i="30"/>
  <c r="R8" i="30" s="1"/>
  <c r="F8" i="23"/>
  <c r="N8" i="22"/>
  <c r="N61" i="22" s="1"/>
  <c r="N65" i="22" s="1"/>
  <c r="W8" i="37"/>
  <c r="W8" i="15"/>
  <c r="W61" i="15" s="1"/>
  <c r="W65" i="15" s="1"/>
  <c r="M8" i="46"/>
  <c r="S28" i="46"/>
  <c r="G8" i="32"/>
  <c r="H8" i="5"/>
  <c r="F43" i="52"/>
  <c r="L43" i="45"/>
  <c r="K43" i="42"/>
  <c r="S43" i="42" s="1"/>
  <c r="G43" i="36"/>
  <c r="O43" i="25"/>
  <c r="B43" i="23"/>
  <c r="H43" i="22"/>
  <c r="O43" i="21"/>
  <c r="G43" i="19"/>
  <c r="G61" i="19" s="1"/>
  <c r="G65" i="19" s="1"/>
  <c r="O43" i="18"/>
  <c r="D43" i="16"/>
  <c r="M43" i="15"/>
  <c r="F43" i="13"/>
  <c r="N43" i="12"/>
  <c r="D43" i="10"/>
  <c r="I43" i="3"/>
  <c r="T20" i="33"/>
  <c r="U23" i="47"/>
  <c r="T23" i="47"/>
  <c r="E62" i="47"/>
  <c r="U62" i="47" s="1"/>
  <c r="U63" i="47"/>
  <c r="U35" i="48"/>
  <c r="T35" i="48"/>
  <c r="Q62" i="51"/>
  <c r="M8" i="54"/>
  <c r="F8" i="52"/>
  <c r="F61" i="52" s="1"/>
  <c r="F65" i="52" s="1"/>
  <c r="N8" i="51"/>
  <c r="O61" i="43"/>
  <c r="O65" i="43" s="1"/>
  <c r="H8" i="15"/>
  <c r="H8" i="10"/>
  <c r="K43" i="54"/>
  <c r="S43" i="54" s="1"/>
  <c r="G43" i="52"/>
  <c r="L43" i="42"/>
  <c r="K43" i="39"/>
  <c r="S43" i="39" s="1"/>
  <c r="S44" i="39"/>
  <c r="H43" i="36"/>
  <c r="H61" i="36" s="1"/>
  <c r="H65" i="36" s="1"/>
  <c r="I43" i="30"/>
  <c r="I43" i="22"/>
  <c r="I61" i="22" s="1"/>
  <c r="I65" i="22" s="1"/>
  <c r="O43" i="12"/>
  <c r="O61" i="12" s="1"/>
  <c r="O65" i="12" s="1"/>
  <c r="Q62" i="31"/>
  <c r="E62" i="36"/>
  <c r="U62" i="36" s="1"/>
  <c r="U63" i="36"/>
  <c r="P62" i="49"/>
  <c r="G8" i="52"/>
  <c r="O8" i="51"/>
  <c r="O61" i="51" s="1"/>
  <c r="O65" i="51" s="1"/>
  <c r="I8" i="49"/>
  <c r="I61" i="49" s="1"/>
  <c r="I65" i="49" s="1"/>
  <c r="O8" i="22"/>
  <c r="S9" i="4"/>
  <c r="V8" i="38"/>
  <c r="V8" i="16"/>
  <c r="M8" i="53"/>
  <c r="H8" i="34"/>
  <c r="S28" i="31"/>
  <c r="G43" i="54"/>
  <c r="I43" i="48"/>
  <c r="I61" i="48" s="1"/>
  <c r="I65" i="48" s="1"/>
  <c r="O43" i="47"/>
  <c r="O61" i="47" s="1"/>
  <c r="O65" i="47" s="1"/>
  <c r="G43" i="41"/>
  <c r="O43" i="40"/>
  <c r="I43" i="37"/>
  <c r="H43" i="31"/>
  <c r="O43" i="30"/>
  <c r="D43" i="28"/>
  <c r="I43" i="23"/>
  <c r="D43" i="7"/>
  <c r="D61" i="7" s="1"/>
  <c r="D65" i="7" s="1"/>
  <c r="W43" i="7"/>
  <c r="G43" i="46"/>
  <c r="G61" i="46" s="1"/>
  <c r="G65" i="46" s="1"/>
  <c r="K43" i="4"/>
  <c r="S43" i="4" s="1"/>
  <c r="U10" i="35"/>
  <c r="T49" i="36"/>
  <c r="U49" i="36"/>
  <c r="T26" i="45"/>
  <c r="U26" i="45"/>
  <c r="U31" i="54"/>
  <c r="B8" i="50"/>
  <c r="I8" i="44"/>
  <c r="I61" i="44" s="1"/>
  <c r="I65" i="44" s="1"/>
  <c r="F8" i="39"/>
  <c r="F61" i="39" s="1"/>
  <c r="F65" i="39" s="1"/>
  <c r="N8" i="30"/>
  <c r="B8" i="26"/>
  <c r="L8" i="25"/>
  <c r="H8" i="23"/>
  <c r="R9" i="20"/>
  <c r="W8" i="5"/>
  <c r="S28" i="36"/>
  <c r="I8" i="34"/>
  <c r="I8" i="12"/>
  <c r="I43" i="51"/>
  <c r="I61" i="51" s="1"/>
  <c r="I65" i="51" s="1"/>
  <c r="I43" i="44"/>
  <c r="O43" i="26"/>
  <c r="K43" i="16"/>
  <c r="S43" i="16" s="1"/>
  <c r="G43" i="10"/>
  <c r="W43" i="46"/>
  <c r="V43" i="6"/>
  <c r="F43" i="34"/>
  <c r="G43" i="29"/>
  <c r="I43" i="19"/>
  <c r="U33" i="17"/>
  <c r="Q62" i="17"/>
  <c r="T31" i="25"/>
  <c r="P44" i="29"/>
  <c r="U31" i="35"/>
  <c r="U33" i="36"/>
  <c r="T33" i="36"/>
  <c r="Q62" i="36"/>
  <c r="P62" i="37"/>
  <c r="P62" i="48"/>
  <c r="C8" i="50"/>
  <c r="S9" i="49"/>
  <c r="D8" i="47"/>
  <c r="N8" i="46"/>
  <c r="R9" i="44"/>
  <c r="H8" i="36"/>
  <c r="B8" i="34"/>
  <c r="K8" i="33"/>
  <c r="H8" i="28"/>
  <c r="H61" i="28" s="1"/>
  <c r="H65" i="28" s="1"/>
  <c r="C8" i="26"/>
  <c r="C61" i="26" s="1"/>
  <c r="C65" i="26" s="1"/>
  <c r="M8" i="25"/>
  <c r="M61" i="25" s="1"/>
  <c r="M65" i="25" s="1"/>
  <c r="L8" i="7"/>
  <c r="K8" i="51"/>
  <c r="I8" i="39"/>
  <c r="I61" i="39" s="1"/>
  <c r="I65" i="39" s="1"/>
  <c r="N8" i="14"/>
  <c r="N61" i="14" s="1"/>
  <c r="N65" i="14" s="1"/>
  <c r="R28" i="12"/>
  <c r="S28" i="7"/>
  <c r="G8" i="5"/>
  <c r="I43" i="54"/>
  <c r="D43" i="38"/>
  <c r="C43" i="35"/>
  <c r="K43" i="34"/>
  <c r="S43" i="34" s="1"/>
  <c r="C43" i="29"/>
  <c r="C61" i="29" s="1"/>
  <c r="C65" i="29" s="1"/>
  <c r="N43" i="9"/>
  <c r="M43" i="6"/>
  <c r="D43" i="4"/>
  <c r="W43" i="35"/>
  <c r="U20" i="42"/>
  <c r="T13" i="46"/>
  <c r="T46" i="52"/>
  <c r="P62" i="52"/>
  <c r="P9" i="54"/>
  <c r="G8" i="51"/>
  <c r="H8" i="48"/>
  <c r="B8" i="46"/>
  <c r="L8" i="45"/>
  <c r="L61" i="45" s="1"/>
  <c r="L65" i="45" s="1"/>
  <c r="M8" i="26"/>
  <c r="I8" i="24"/>
  <c r="D8" i="19"/>
  <c r="V8" i="1"/>
  <c r="S28" i="47"/>
  <c r="C43" i="53"/>
  <c r="H43" i="46"/>
  <c r="J43" i="35"/>
  <c r="R43" i="35" s="1"/>
  <c r="J43" i="24"/>
  <c r="R43" i="24" s="1"/>
  <c r="C43" i="21"/>
  <c r="G43" i="11"/>
  <c r="G43" i="4"/>
  <c r="W43" i="6"/>
  <c r="C43" i="27"/>
  <c r="D43" i="22"/>
  <c r="P56" i="54"/>
  <c r="T52" i="54"/>
  <c r="H43" i="54"/>
  <c r="H61" i="54" s="1"/>
  <c r="H65" i="54" s="1"/>
  <c r="F8" i="54"/>
  <c r="F61" i="54" s="1"/>
  <c r="F65" i="54" s="1"/>
  <c r="N8" i="54"/>
  <c r="N61" i="54" s="1"/>
  <c r="N65" i="54" s="1"/>
  <c r="U42" i="54"/>
  <c r="T41" i="54"/>
  <c r="O8" i="54"/>
  <c r="W8" i="54"/>
  <c r="W61" i="54" s="1"/>
  <c r="W65" i="54" s="1"/>
  <c r="S28" i="54"/>
  <c r="R28" i="54"/>
  <c r="J8" i="54"/>
  <c r="B8" i="54"/>
  <c r="C8" i="54"/>
  <c r="C61" i="54" s="1"/>
  <c r="C65" i="54" s="1"/>
  <c r="L8" i="54"/>
  <c r="L61" i="54" s="1"/>
  <c r="L65" i="54" s="1"/>
  <c r="T18" i="54"/>
  <c r="S9" i="54"/>
  <c r="U11" i="54"/>
  <c r="E62" i="53"/>
  <c r="T64" i="53"/>
  <c r="K65" i="53"/>
  <c r="H61" i="53"/>
  <c r="H65" i="53" s="1"/>
  <c r="N61" i="53"/>
  <c r="N65" i="53" s="1"/>
  <c r="G61" i="53"/>
  <c r="G65" i="53" s="1"/>
  <c r="O61" i="53"/>
  <c r="O65" i="53" s="1"/>
  <c r="T49" i="53"/>
  <c r="U40" i="53"/>
  <c r="U42" i="53"/>
  <c r="T41" i="53"/>
  <c r="R28" i="53"/>
  <c r="S28" i="53"/>
  <c r="W8" i="53"/>
  <c r="B8" i="53"/>
  <c r="D8" i="53"/>
  <c r="D61" i="53" s="1"/>
  <c r="D65" i="53" s="1"/>
  <c r="U19" i="53"/>
  <c r="J8" i="53"/>
  <c r="R8" i="53" s="1"/>
  <c r="U11" i="53"/>
  <c r="E62" i="52"/>
  <c r="H43" i="52"/>
  <c r="L61" i="52"/>
  <c r="L65" i="52" s="1"/>
  <c r="V61" i="52"/>
  <c r="V65" i="52" s="1"/>
  <c r="G61" i="52"/>
  <c r="G65" i="52" s="1"/>
  <c r="O61" i="52"/>
  <c r="O65" i="52" s="1"/>
  <c r="W61" i="52"/>
  <c r="W65" i="52" s="1"/>
  <c r="U49" i="52"/>
  <c r="H61" i="52"/>
  <c r="H65" i="52" s="1"/>
  <c r="I61" i="52"/>
  <c r="I65" i="52" s="1"/>
  <c r="U48" i="52"/>
  <c r="S28" i="52"/>
  <c r="T39" i="52"/>
  <c r="T38" i="52"/>
  <c r="U35" i="52"/>
  <c r="S9" i="52"/>
  <c r="T15" i="52"/>
  <c r="K61" i="52"/>
  <c r="K65" i="52" s="1"/>
  <c r="S8" i="52"/>
  <c r="R9" i="52"/>
  <c r="T64" i="51"/>
  <c r="V43" i="51"/>
  <c r="D43" i="51"/>
  <c r="D61" i="51" s="1"/>
  <c r="D65" i="51" s="1"/>
  <c r="M43" i="51"/>
  <c r="M61" i="51" s="1"/>
  <c r="U58" i="51"/>
  <c r="F43" i="51"/>
  <c r="F61" i="51" s="1"/>
  <c r="F65" i="51" s="1"/>
  <c r="G43" i="51"/>
  <c r="U51" i="51"/>
  <c r="N61" i="51"/>
  <c r="N65" i="51" s="1"/>
  <c r="S44" i="51"/>
  <c r="C61" i="51"/>
  <c r="C65" i="51" s="1"/>
  <c r="U52" i="51"/>
  <c r="K61" i="51"/>
  <c r="K65" i="51" s="1"/>
  <c r="U48" i="51"/>
  <c r="L61" i="51"/>
  <c r="L65" i="51" s="1"/>
  <c r="U40" i="51"/>
  <c r="U39" i="51"/>
  <c r="W8" i="51"/>
  <c r="W61" i="51" s="1"/>
  <c r="W65" i="51" s="1"/>
  <c r="Q28" i="51"/>
  <c r="V8" i="51"/>
  <c r="U19" i="51"/>
  <c r="U18" i="51"/>
  <c r="S8" i="51"/>
  <c r="S9" i="51"/>
  <c r="T11" i="51"/>
  <c r="T62" i="50"/>
  <c r="Q62" i="50"/>
  <c r="T64" i="50"/>
  <c r="N43" i="50"/>
  <c r="T60" i="50"/>
  <c r="K43" i="50"/>
  <c r="S43" i="50" s="1"/>
  <c r="G61" i="50"/>
  <c r="G65" i="50" s="1"/>
  <c r="O61" i="50"/>
  <c r="O65" i="50" s="1"/>
  <c r="I61" i="50"/>
  <c r="I65" i="50" s="1"/>
  <c r="W61" i="50"/>
  <c r="W65" i="50" s="1"/>
  <c r="V43" i="50"/>
  <c r="J61" i="50"/>
  <c r="U51" i="50"/>
  <c r="C61" i="50"/>
  <c r="C65" i="50" s="1"/>
  <c r="L61" i="50"/>
  <c r="L65" i="50" s="1"/>
  <c r="T52" i="50"/>
  <c r="M61" i="50"/>
  <c r="M65" i="50" s="1"/>
  <c r="T41" i="50"/>
  <c r="U38" i="50"/>
  <c r="R9" i="50"/>
  <c r="S9" i="50"/>
  <c r="U15" i="50"/>
  <c r="K61" i="50"/>
  <c r="S8" i="50"/>
  <c r="R8" i="50"/>
  <c r="F8" i="50"/>
  <c r="F61" i="50" s="1"/>
  <c r="F65" i="50" s="1"/>
  <c r="N8" i="50"/>
  <c r="N61" i="50" s="1"/>
  <c r="N65" i="50" s="1"/>
  <c r="U64" i="49"/>
  <c r="D43" i="49"/>
  <c r="M43" i="49"/>
  <c r="T60" i="49"/>
  <c r="C43" i="49"/>
  <c r="C61" i="49" s="1"/>
  <c r="C65" i="49" s="1"/>
  <c r="L43" i="49"/>
  <c r="L61" i="49" s="1"/>
  <c r="L65" i="49" s="1"/>
  <c r="Q56" i="49"/>
  <c r="T58" i="49"/>
  <c r="N61" i="49"/>
  <c r="N65" i="49" s="1"/>
  <c r="T48" i="49"/>
  <c r="H43" i="49"/>
  <c r="U35" i="49"/>
  <c r="J8" i="49"/>
  <c r="R8" i="49" s="1"/>
  <c r="R28" i="49"/>
  <c r="H8" i="49"/>
  <c r="T29" i="49"/>
  <c r="B8" i="49"/>
  <c r="B61" i="49" s="1"/>
  <c r="B65" i="49" s="1"/>
  <c r="W8" i="49"/>
  <c r="D8" i="49"/>
  <c r="D61" i="49" s="1"/>
  <c r="D65" i="49" s="1"/>
  <c r="R9" i="49"/>
  <c r="K8" i="49"/>
  <c r="U64" i="48"/>
  <c r="D43" i="48"/>
  <c r="M43" i="48"/>
  <c r="M61" i="48" s="1"/>
  <c r="M65" i="48" s="1"/>
  <c r="F43" i="48"/>
  <c r="L43" i="48"/>
  <c r="H61" i="48"/>
  <c r="H65" i="48" s="1"/>
  <c r="T52" i="48"/>
  <c r="U51" i="48"/>
  <c r="T41" i="48"/>
  <c r="U40" i="48"/>
  <c r="S28" i="48"/>
  <c r="C8" i="48"/>
  <c r="C61" i="48" s="1"/>
  <c r="C65" i="48" s="1"/>
  <c r="L8" i="48"/>
  <c r="K8" i="48"/>
  <c r="K61" i="48" s="1"/>
  <c r="K65" i="48" s="1"/>
  <c r="P28" i="48"/>
  <c r="W8" i="48"/>
  <c r="W61" i="48" s="1"/>
  <c r="W65" i="48" s="1"/>
  <c r="B8" i="48"/>
  <c r="D8" i="48"/>
  <c r="V8" i="48"/>
  <c r="V61" i="48" s="1"/>
  <c r="V65" i="48" s="1"/>
  <c r="U19" i="48"/>
  <c r="S8" i="48"/>
  <c r="F8" i="48"/>
  <c r="N8" i="48"/>
  <c r="N61" i="48" s="1"/>
  <c r="N65" i="48" s="1"/>
  <c r="U11" i="48"/>
  <c r="R9" i="48"/>
  <c r="Q62" i="47"/>
  <c r="C61" i="47"/>
  <c r="C65" i="47" s="1"/>
  <c r="V43" i="47"/>
  <c r="P44" i="47"/>
  <c r="G61" i="47"/>
  <c r="G65" i="47" s="1"/>
  <c r="T49" i="47"/>
  <c r="U48" i="47"/>
  <c r="T38" i="47"/>
  <c r="N8" i="47"/>
  <c r="I8" i="47"/>
  <c r="I61" i="47" s="1"/>
  <c r="I65" i="47" s="1"/>
  <c r="U29" i="47"/>
  <c r="K8" i="47"/>
  <c r="K61" i="47" s="1"/>
  <c r="K65" i="47" s="1"/>
  <c r="B8" i="47"/>
  <c r="V8" i="47"/>
  <c r="L8" i="47"/>
  <c r="L61" i="47" s="1"/>
  <c r="L65" i="47" s="1"/>
  <c r="W8" i="47"/>
  <c r="W61" i="47" s="1"/>
  <c r="W65" i="47" s="1"/>
  <c r="U18" i="47"/>
  <c r="M61" i="47"/>
  <c r="J8" i="47"/>
  <c r="S9" i="47"/>
  <c r="T15" i="47"/>
  <c r="Q62" i="46"/>
  <c r="N61" i="46"/>
  <c r="N65" i="46" s="1"/>
  <c r="C43" i="46"/>
  <c r="L43" i="46"/>
  <c r="D43" i="46"/>
  <c r="U58" i="46"/>
  <c r="M61" i="46"/>
  <c r="M65" i="46" s="1"/>
  <c r="T51" i="46"/>
  <c r="U40" i="46"/>
  <c r="D8" i="46"/>
  <c r="U38" i="46"/>
  <c r="T39" i="46"/>
  <c r="J8" i="46"/>
  <c r="I8" i="46"/>
  <c r="I61" i="46" s="1"/>
  <c r="I65" i="46" s="1"/>
  <c r="C8" i="46"/>
  <c r="C61" i="46" s="1"/>
  <c r="C65" i="46" s="1"/>
  <c r="L8" i="46"/>
  <c r="S9" i="46"/>
  <c r="S8" i="46"/>
  <c r="T60" i="45"/>
  <c r="D43" i="45"/>
  <c r="M43" i="45"/>
  <c r="G43" i="45"/>
  <c r="O43" i="45"/>
  <c r="T50" i="45"/>
  <c r="C61" i="45"/>
  <c r="C65" i="45" s="1"/>
  <c r="H43" i="45"/>
  <c r="H61" i="45" s="1"/>
  <c r="H65" i="45" s="1"/>
  <c r="T48" i="45"/>
  <c r="T52" i="45"/>
  <c r="I8" i="45"/>
  <c r="I61" i="45" s="1"/>
  <c r="I65" i="45" s="1"/>
  <c r="S28" i="45"/>
  <c r="T38" i="45"/>
  <c r="M8" i="45"/>
  <c r="S8" i="45" s="1"/>
  <c r="D8" i="45"/>
  <c r="D61" i="45" s="1"/>
  <c r="D65" i="45" s="1"/>
  <c r="F8" i="45"/>
  <c r="F61" i="45" s="1"/>
  <c r="F65" i="45" s="1"/>
  <c r="N8" i="45"/>
  <c r="N61" i="45" s="1"/>
  <c r="N65" i="45" s="1"/>
  <c r="G8" i="45"/>
  <c r="O8" i="45"/>
  <c r="O61" i="45" s="1"/>
  <c r="O65" i="45" s="1"/>
  <c r="R8" i="45"/>
  <c r="R9" i="45"/>
  <c r="S9" i="45"/>
  <c r="N65" i="44"/>
  <c r="P62" i="44"/>
  <c r="Q56" i="44"/>
  <c r="D43" i="44"/>
  <c r="F61" i="44"/>
  <c r="F65" i="44" s="1"/>
  <c r="H43" i="44"/>
  <c r="H61" i="44" s="1"/>
  <c r="H65" i="44" s="1"/>
  <c r="K43" i="44"/>
  <c r="S43" i="44" s="1"/>
  <c r="G61" i="44"/>
  <c r="G65" i="44" s="1"/>
  <c r="O61" i="44"/>
  <c r="O65" i="44" s="1"/>
  <c r="T48" i="44"/>
  <c r="W61" i="44"/>
  <c r="W65" i="44" s="1"/>
  <c r="S28" i="44"/>
  <c r="T40" i="44"/>
  <c r="R28" i="44"/>
  <c r="V8" i="44"/>
  <c r="V61" i="44" s="1"/>
  <c r="V65" i="44" s="1"/>
  <c r="L8" i="44"/>
  <c r="L61" i="44" s="1"/>
  <c r="L65" i="44" s="1"/>
  <c r="B8" i="44"/>
  <c r="K8" i="44"/>
  <c r="C8" i="44"/>
  <c r="C61" i="44" s="1"/>
  <c r="C65" i="44" s="1"/>
  <c r="D8" i="44"/>
  <c r="M8" i="44"/>
  <c r="M61" i="44" s="1"/>
  <c r="M65" i="44" s="1"/>
  <c r="T19" i="44"/>
  <c r="J8" i="44"/>
  <c r="U18" i="44"/>
  <c r="T11" i="44"/>
  <c r="W61" i="43"/>
  <c r="W65" i="43" s="1"/>
  <c r="F43" i="43"/>
  <c r="F61" i="43" s="1"/>
  <c r="F65" i="43" s="1"/>
  <c r="N43" i="43"/>
  <c r="G61" i="43"/>
  <c r="G65" i="43" s="1"/>
  <c r="K43" i="43"/>
  <c r="S43" i="43" s="1"/>
  <c r="D43" i="43"/>
  <c r="D61" i="43" s="1"/>
  <c r="D65" i="43" s="1"/>
  <c r="V43" i="43"/>
  <c r="V61" i="43" s="1"/>
  <c r="V65" i="43" s="1"/>
  <c r="P44" i="43"/>
  <c r="U48" i="43"/>
  <c r="S28" i="43"/>
  <c r="H8" i="43"/>
  <c r="H61" i="43" s="1"/>
  <c r="H65" i="43" s="1"/>
  <c r="J8" i="43"/>
  <c r="R8" i="43" s="1"/>
  <c r="B8" i="43"/>
  <c r="M61" i="43"/>
  <c r="M65" i="43" s="1"/>
  <c r="S8" i="43"/>
  <c r="R9" i="43"/>
  <c r="T11" i="43"/>
  <c r="P62" i="42"/>
  <c r="G43" i="42"/>
  <c r="O43" i="42"/>
  <c r="O61" i="42" s="1"/>
  <c r="O65" i="42" s="1"/>
  <c r="I61" i="42"/>
  <c r="I65" i="42" s="1"/>
  <c r="V43" i="42"/>
  <c r="P56" i="42"/>
  <c r="P43" i="42" s="1"/>
  <c r="T50" i="42"/>
  <c r="U49" i="42"/>
  <c r="R28" i="42"/>
  <c r="T38" i="42"/>
  <c r="B8" i="42"/>
  <c r="K8" i="42"/>
  <c r="K61" i="42" s="1"/>
  <c r="K65" i="42" s="1"/>
  <c r="J8" i="42"/>
  <c r="Q28" i="42"/>
  <c r="C8" i="42"/>
  <c r="C61" i="42" s="1"/>
  <c r="C65" i="42" s="1"/>
  <c r="L8" i="42"/>
  <c r="R8" i="42" s="1"/>
  <c r="V8" i="42"/>
  <c r="D8" i="42"/>
  <c r="D61" i="42" s="1"/>
  <c r="D65" i="42" s="1"/>
  <c r="M8" i="42"/>
  <c r="W8" i="42"/>
  <c r="W61" i="42" s="1"/>
  <c r="W65" i="42" s="1"/>
  <c r="T19" i="42"/>
  <c r="R9" i="42"/>
  <c r="F8" i="42"/>
  <c r="N8" i="42"/>
  <c r="N61" i="42" s="1"/>
  <c r="N65" i="42" s="1"/>
  <c r="Q62" i="41"/>
  <c r="G61" i="41"/>
  <c r="G65" i="41" s="1"/>
  <c r="J43" i="41"/>
  <c r="R43" i="41" s="1"/>
  <c r="K43" i="41"/>
  <c r="S43" i="41" s="1"/>
  <c r="L43" i="41"/>
  <c r="O61" i="41"/>
  <c r="O65" i="41" s="1"/>
  <c r="U52" i="41"/>
  <c r="U41" i="41"/>
  <c r="T40" i="41"/>
  <c r="C8" i="41"/>
  <c r="L8" i="41"/>
  <c r="D8" i="41"/>
  <c r="D61" i="41" s="1"/>
  <c r="D65" i="41" s="1"/>
  <c r="M8" i="41"/>
  <c r="M61" i="41" s="1"/>
  <c r="M65" i="41" s="1"/>
  <c r="F8" i="41"/>
  <c r="F61" i="41" s="1"/>
  <c r="F65" i="41" s="1"/>
  <c r="N8" i="41"/>
  <c r="S9" i="41"/>
  <c r="U18" i="41"/>
  <c r="T15" i="41"/>
  <c r="T11" i="41"/>
  <c r="U60" i="40"/>
  <c r="T58" i="40"/>
  <c r="L43" i="40"/>
  <c r="L61" i="40" s="1"/>
  <c r="L65" i="40" s="1"/>
  <c r="D43" i="40"/>
  <c r="D61" i="40" s="1"/>
  <c r="D65" i="40" s="1"/>
  <c r="F43" i="40"/>
  <c r="I61" i="40"/>
  <c r="I65" i="40" s="1"/>
  <c r="T51" i="40"/>
  <c r="K61" i="40"/>
  <c r="K65" i="40" s="1"/>
  <c r="T50" i="40"/>
  <c r="U40" i="40"/>
  <c r="G8" i="40"/>
  <c r="G61" i="40" s="1"/>
  <c r="G65" i="40" s="1"/>
  <c r="O8" i="40"/>
  <c r="O61" i="40" s="1"/>
  <c r="O65" i="40" s="1"/>
  <c r="T39" i="40"/>
  <c r="R28" i="40"/>
  <c r="R8" i="40"/>
  <c r="V8" i="40"/>
  <c r="V61" i="40" s="1"/>
  <c r="V65" i="40" s="1"/>
  <c r="C8" i="40"/>
  <c r="C61" i="40" s="1"/>
  <c r="C65" i="40" s="1"/>
  <c r="W8" i="40"/>
  <c r="W61" i="40" s="1"/>
  <c r="W65" i="40" s="1"/>
  <c r="S8" i="40"/>
  <c r="S9" i="40"/>
  <c r="F8" i="40"/>
  <c r="N8" i="40"/>
  <c r="N61" i="40" s="1"/>
  <c r="N65" i="40" s="1"/>
  <c r="U11" i="40"/>
  <c r="P62" i="39"/>
  <c r="I43" i="39"/>
  <c r="G43" i="39"/>
  <c r="O43" i="39"/>
  <c r="O61" i="39" s="1"/>
  <c r="O65" i="39" s="1"/>
  <c r="C61" i="39"/>
  <c r="C65" i="39" s="1"/>
  <c r="G61" i="39"/>
  <c r="G65" i="39" s="1"/>
  <c r="V43" i="39"/>
  <c r="N61" i="39"/>
  <c r="N65" i="39" s="1"/>
  <c r="T49" i="39"/>
  <c r="D8" i="39"/>
  <c r="D61" i="39" s="1"/>
  <c r="D65" i="39" s="1"/>
  <c r="M8" i="39"/>
  <c r="M61" i="39" s="1"/>
  <c r="M65" i="39" s="1"/>
  <c r="L8" i="39"/>
  <c r="L61" i="39" s="1"/>
  <c r="L65" i="39" s="1"/>
  <c r="T29" i="39"/>
  <c r="V8" i="39"/>
  <c r="J8" i="39"/>
  <c r="W8" i="39"/>
  <c r="W61" i="39" s="1"/>
  <c r="W65" i="39" s="1"/>
  <c r="T19" i="39"/>
  <c r="U18" i="39"/>
  <c r="U15" i="39"/>
  <c r="S9" i="39"/>
  <c r="T64" i="38"/>
  <c r="U60" i="38"/>
  <c r="V61" i="38"/>
  <c r="V65" i="38" s="1"/>
  <c r="G61" i="38"/>
  <c r="G65" i="38" s="1"/>
  <c r="M61" i="38"/>
  <c r="M65" i="38" s="1"/>
  <c r="D61" i="38"/>
  <c r="D65" i="38" s="1"/>
  <c r="C8" i="38"/>
  <c r="C61" i="38" s="1"/>
  <c r="C65" i="38" s="1"/>
  <c r="L8" i="38"/>
  <c r="L61" i="38" s="1"/>
  <c r="L65" i="38" s="1"/>
  <c r="T41" i="38"/>
  <c r="T40" i="38"/>
  <c r="F8" i="38"/>
  <c r="N8" i="38"/>
  <c r="B8" i="38"/>
  <c r="K8" i="38"/>
  <c r="K61" i="38" s="1"/>
  <c r="I8" i="38"/>
  <c r="I61" i="38" s="1"/>
  <c r="I65" i="38" s="1"/>
  <c r="W8" i="38"/>
  <c r="W61" i="38" s="1"/>
  <c r="W65" i="38" s="1"/>
  <c r="T18" i="38"/>
  <c r="S9" i="38"/>
  <c r="U19" i="38"/>
  <c r="T11" i="38"/>
  <c r="E62" i="37"/>
  <c r="Q62" i="37"/>
  <c r="J43" i="37"/>
  <c r="R43" i="37" s="1"/>
  <c r="U58" i="37"/>
  <c r="N61" i="37"/>
  <c r="N65" i="37" s="1"/>
  <c r="H43" i="37"/>
  <c r="F61" i="37"/>
  <c r="F65" i="37" s="1"/>
  <c r="M61" i="37"/>
  <c r="M65" i="37" s="1"/>
  <c r="H8" i="37"/>
  <c r="H61" i="37" s="1"/>
  <c r="H65" i="37" s="1"/>
  <c r="J8" i="37"/>
  <c r="J61" i="37" s="1"/>
  <c r="J65" i="37" s="1"/>
  <c r="U39" i="37"/>
  <c r="L8" i="37"/>
  <c r="L61" i="37" s="1"/>
  <c r="L65" i="37" s="1"/>
  <c r="I8" i="37"/>
  <c r="B8" i="37"/>
  <c r="K8" i="37"/>
  <c r="S8" i="37" s="1"/>
  <c r="G8" i="37"/>
  <c r="O8" i="37"/>
  <c r="O61" i="37" s="1"/>
  <c r="O65" i="37" s="1"/>
  <c r="D8" i="37"/>
  <c r="W61" i="36"/>
  <c r="W65" i="36" s="1"/>
  <c r="Q56" i="36"/>
  <c r="V43" i="36"/>
  <c r="C43" i="36"/>
  <c r="C61" i="36" s="1"/>
  <c r="C65" i="36" s="1"/>
  <c r="U52" i="36"/>
  <c r="O61" i="36"/>
  <c r="O65" i="36" s="1"/>
  <c r="B61" i="36"/>
  <c r="B65" i="36" s="1"/>
  <c r="F61" i="36"/>
  <c r="F65" i="36" s="1"/>
  <c r="T50" i="36"/>
  <c r="T41" i="36"/>
  <c r="G8" i="36"/>
  <c r="G61" i="36" s="1"/>
  <c r="G65" i="36" s="1"/>
  <c r="R28" i="36"/>
  <c r="C8" i="36"/>
  <c r="L8" i="36"/>
  <c r="L61" i="36" s="1"/>
  <c r="L65" i="36" s="1"/>
  <c r="D8" i="36"/>
  <c r="D61" i="36" s="1"/>
  <c r="D65" i="36" s="1"/>
  <c r="M8" i="36"/>
  <c r="M61" i="36" s="1"/>
  <c r="M65" i="36" s="1"/>
  <c r="N8" i="36"/>
  <c r="N61" i="36" s="1"/>
  <c r="N65" i="36" s="1"/>
  <c r="P9" i="36"/>
  <c r="T19" i="36"/>
  <c r="S9" i="36"/>
  <c r="J61" i="36"/>
  <c r="R61" i="36" s="1"/>
  <c r="R8" i="36"/>
  <c r="R9" i="36"/>
  <c r="Q62" i="35"/>
  <c r="T60" i="35"/>
  <c r="B43" i="35"/>
  <c r="B61" i="35" s="1"/>
  <c r="B65" i="35" s="1"/>
  <c r="K43" i="35"/>
  <c r="S43" i="35" s="1"/>
  <c r="D43" i="35"/>
  <c r="M43" i="35"/>
  <c r="N43" i="35"/>
  <c r="W61" i="35"/>
  <c r="W65" i="35" s="1"/>
  <c r="R44" i="35"/>
  <c r="E44" i="35"/>
  <c r="U44" i="35" s="1"/>
  <c r="T50" i="35"/>
  <c r="I8" i="35"/>
  <c r="T39" i="35"/>
  <c r="F8" i="35"/>
  <c r="F61" i="35" s="1"/>
  <c r="F65" i="35" s="1"/>
  <c r="V8" i="35"/>
  <c r="M8" i="35"/>
  <c r="U35" i="35"/>
  <c r="N8" i="35"/>
  <c r="C8" i="35"/>
  <c r="L8" i="35"/>
  <c r="L61" i="35" s="1"/>
  <c r="L65" i="35" s="1"/>
  <c r="D8" i="35"/>
  <c r="G8" i="35"/>
  <c r="G61" i="35" s="1"/>
  <c r="G65" i="35" s="1"/>
  <c r="O8" i="35"/>
  <c r="O61" i="35" s="1"/>
  <c r="O65" i="35" s="1"/>
  <c r="J8" i="35"/>
  <c r="T19" i="35"/>
  <c r="T18" i="35"/>
  <c r="S9" i="35"/>
  <c r="U11" i="35"/>
  <c r="Q62" i="34"/>
  <c r="I61" i="34"/>
  <c r="I65" i="34" s="1"/>
  <c r="P56" i="34"/>
  <c r="D43" i="34"/>
  <c r="M43" i="34"/>
  <c r="V43" i="34"/>
  <c r="N43" i="34"/>
  <c r="U58" i="34"/>
  <c r="J61" i="34"/>
  <c r="J65" i="34" s="1"/>
  <c r="P44" i="34"/>
  <c r="T51" i="34"/>
  <c r="B61" i="34"/>
  <c r="B65" i="34" s="1"/>
  <c r="H61" i="34"/>
  <c r="H65" i="34" s="1"/>
  <c r="U48" i="34"/>
  <c r="S44" i="34"/>
  <c r="D8" i="34"/>
  <c r="D61" i="34" s="1"/>
  <c r="D65" i="34" s="1"/>
  <c r="W8" i="34"/>
  <c r="W61" i="34" s="1"/>
  <c r="W65" i="34" s="1"/>
  <c r="G8" i="34"/>
  <c r="G61" i="34" s="1"/>
  <c r="G65" i="34" s="1"/>
  <c r="O8" i="34"/>
  <c r="S9" i="34"/>
  <c r="R9" i="34"/>
  <c r="U19" i="34"/>
  <c r="U18" i="34"/>
  <c r="F8" i="34"/>
  <c r="F61" i="34" s="1"/>
  <c r="F65" i="34" s="1"/>
  <c r="N8" i="34"/>
  <c r="K8" i="34"/>
  <c r="J43" i="33"/>
  <c r="R43" i="33" s="1"/>
  <c r="B43" i="33"/>
  <c r="B61" i="33" s="1"/>
  <c r="B65" i="33" s="1"/>
  <c r="L43" i="33"/>
  <c r="L61" i="33" s="1"/>
  <c r="L65" i="33" s="1"/>
  <c r="O61" i="33"/>
  <c r="O65" i="33" s="1"/>
  <c r="U50" i="33"/>
  <c r="H43" i="33"/>
  <c r="T40" i="33"/>
  <c r="W8" i="33"/>
  <c r="N8" i="33"/>
  <c r="N61" i="33" s="1"/>
  <c r="N65" i="33" s="1"/>
  <c r="T39" i="33"/>
  <c r="U35" i="33"/>
  <c r="G8" i="33"/>
  <c r="G61" i="33" s="1"/>
  <c r="G65" i="33" s="1"/>
  <c r="R28" i="33"/>
  <c r="J8" i="33"/>
  <c r="R8" i="33" s="1"/>
  <c r="D8" i="33"/>
  <c r="D61" i="33" s="1"/>
  <c r="D65" i="33" s="1"/>
  <c r="H8" i="33"/>
  <c r="I8" i="33"/>
  <c r="U19" i="33"/>
  <c r="S9" i="33"/>
  <c r="R9" i="33"/>
  <c r="K61" i="33"/>
  <c r="M8" i="33"/>
  <c r="M61" i="33" s="1"/>
  <c r="M65" i="33" s="1"/>
  <c r="U11" i="33"/>
  <c r="U64" i="32"/>
  <c r="Q62" i="32"/>
  <c r="P56" i="32"/>
  <c r="K43" i="32"/>
  <c r="S43" i="32" s="1"/>
  <c r="F43" i="32"/>
  <c r="N43" i="32"/>
  <c r="G61" i="32"/>
  <c r="G65" i="32" s="1"/>
  <c r="I61" i="32"/>
  <c r="I65" i="32" s="1"/>
  <c r="D43" i="32"/>
  <c r="M43" i="32"/>
  <c r="W43" i="32"/>
  <c r="O61" i="32"/>
  <c r="O65" i="32" s="1"/>
  <c r="H61" i="32"/>
  <c r="H65" i="32" s="1"/>
  <c r="T50" i="32"/>
  <c r="B8" i="32"/>
  <c r="K8" i="32"/>
  <c r="K61" i="32" s="1"/>
  <c r="K65" i="32" s="1"/>
  <c r="S28" i="32"/>
  <c r="C8" i="32"/>
  <c r="C61" i="32" s="1"/>
  <c r="C65" i="32" s="1"/>
  <c r="L8" i="32"/>
  <c r="L61" i="32" s="1"/>
  <c r="L65" i="32" s="1"/>
  <c r="V8" i="32"/>
  <c r="V61" i="32" s="1"/>
  <c r="V65" i="32" s="1"/>
  <c r="D8" i="32"/>
  <c r="M8" i="32"/>
  <c r="W8" i="32"/>
  <c r="U19" i="32"/>
  <c r="R9" i="32"/>
  <c r="T11" i="32"/>
  <c r="F8" i="32"/>
  <c r="F61" i="32" s="1"/>
  <c r="F65" i="32" s="1"/>
  <c r="N8" i="32"/>
  <c r="C43" i="31"/>
  <c r="D43" i="31"/>
  <c r="G43" i="31"/>
  <c r="G61" i="31" s="1"/>
  <c r="G65" i="31" s="1"/>
  <c r="O43" i="31"/>
  <c r="I43" i="31"/>
  <c r="V61" i="31"/>
  <c r="V65" i="31" s="1"/>
  <c r="U49" i="31"/>
  <c r="F61" i="31"/>
  <c r="F65" i="31" s="1"/>
  <c r="U51" i="31"/>
  <c r="N61" i="31"/>
  <c r="N65" i="31" s="1"/>
  <c r="W61" i="31"/>
  <c r="W65" i="31" s="1"/>
  <c r="H61" i="31"/>
  <c r="H65" i="31" s="1"/>
  <c r="T42" i="31"/>
  <c r="T41" i="31"/>
  <c r="T38" i="31"/>
  <c r="I8" i="31"/>
  <c r="U35" i="31"/>
  <c r="D8" i="31"/>
  <c r="M8" i="31"/>
  <c r="O8" i="31"/>
  <c r="O61" i="31" s="1"/>
  <c r="O65" i="31" s="1"/>
  <c r="J8" i="31"/>
  <c r="R8" i="31" s="1"/>
  <c r="L61" i="31"/>
  <c r="L65" i="31" s="1"/>
  <c r="K61" i="31"/>
  <c r="S9" i="31"/>
  <c r="Q62" i="30"/>
  <c r="U64" i="30"/>
  <c r="K43" i="30"/>
  <c r="S43" i="30" s="1"/>
  <c r="C61" i="30"/>
  <c r="C65" i="30" s="1"/>
  <c r="D43" i="30"/>
  <c r="N61" i="30"/>
  <c r="N65" i="30" s="1"/>
  <c r="T48" i="30"/>
  <c r="H43" i="30"/>
  <c r="T42" i="30"/>
  <c r="T38" i="30"/>
  <c r="W8" i="30"/>
  <c r="W61" i="30" s="1"/>
  <c r="W65" i="30" s="1"/>
  <c r="G8" i="30"/>
  <c r="O8" i="30"/>
  <c r="H8" i="30"/>
  <c r="D8" i="30"/>
  <c r="M8" i="30"/>
  <c r="M61" i="30" s="1"/>
  <c r="M65" i="30" s="1"/>
  <c r="U29" i="30"/>
  <c r="F8" i="30"/>
  <c r="F61" i="30" s="1"/>
  <c r="F65" i="30" s="1"/>
  <c r="K61" i="30"/>
  <c r="L61" i="30"/>
  <c r="L65" i="30" s="1"/>
  <c r="T11" i="30"/>
  <c r="R9" i="30"/>
  <c r="P62" i="29"/>
  <c r="P56" i="29"/>
  <c r="T58" i="29"/>
  <c r="D43" i="29"/>
  <c r="M43" i="29"/>
  <c r="O61" i="29"/>
  <c r="O65" i="29" s="1"/>
  <c r="G61" i="29"/>
  <c r="G65" i="29" s="1"/>
  <c r="H43" i="29"/>
  <c r="I43" i="29"/>
  <c r="I61" i="29" s="1"/>
  <c r="I65" i="29" s="1"/>
  <c r="F61" i="29"/>
  <c r="F65" i="29" s="1"/>
  <c r="H8" i="29"/>
  <c r="D8" i="29"/>
  <c r="M8" i="29"/>
  <c r="R9" i="29"/>
  <c r="T18" i="29"/>
  <c r="S8" i="29"/>
  <c r="R8" i="29"/>
  <c r="U64" i="28"/>
  <c r="H43" i="28"/>
  <c r="P56" i="28"/>
  <c r="L43" i="28"/>
  <c r="T58" i="28"/>
  <c r="W61" i="28"/>
  <c r="W65" i="28" s="1"/>
  <c r="L61" i="28"/>
  <c r="L65" i="28" s="1"/>
  <c r="K61" i="28"/>
  <c r="K65" i="28" s="1"/>
  <c r="S44" i="28"/>
  <c r="T48" i="28"/>
  <c r="V61" i="28"/>
  <c r="V65" i="28" s="1"/>
  <c r="F8" i="28"/>
  <c r="F61" i="28" s="1"/>
  <c r="F65" i="28" s="1"/>
  <c r="N8" i="28"/>
  <c r="N61" i="28" s="1"/>
  <c r="N65" i="28" s="1"/>
  <c r="G8" i="28"/>
  <c r="O8" i="28"/>
  <c r="O61" i="28" s="1"/>
  <c r="O65" i="28" s="1"/>
  <c r="R28" i="28"/>
  <c r="T35" i="28"/>
  <c r="C8" i="28"/>
  <c r="C61" i="28" s="1"/>
  <c r="C65" i="28" s="1"/>
  <c r="R8" i="28"/>
  <c r="D8" i="28"/>
  <c r="M8" i="28"/>
  <c r="S8" i="28" s="1"/>
  <c r="U19" i="28"/>
  <c r="M61" i="28"/>
  <c r="D61" i="27"/>
  <c r="D65" i="27" s="1"/>
  <c r="T58" i="27"/>
  <c r="H61" i="27"/>
  <c r="H65" i="27" s="1"/>
  <c r="K43" i="27"/>
  <c r="S43" i="27" s="1"/>
  <c r="M43" i="27"/>
  <c r="G8" i="27"/>
  <c r="G61" i="27" s="1"/>
  <c r="G65" i="27" s="1"/>
  <c r="O8" i="27"/>
  <c r="O61" i="27" s="1"/>
  <c r="O65" i="27" s="1"/>
  <c r="S28" i="27"/>
  <c r="I8" i="27"/>
  <c r="I61" i="27" s="1"/>
  <c r="I65" i="27" s="1"/>
  <c r="V8" i="27"/>
  <c r="F8" i="27"/>
  <c r="F61" i="27" s="1"/>
  <c r="F65" i="27" s="1"/>
  <c r="N8" i="27"/>
  <c r="R28" i="27"/>
  <c r="W8" i="27"/>
  <c r="W61" i="27" s="1"/>
  <c r="W65" i="27" s="1"/>
  <c r="B8" i="27"/>
  <c r="K8" i="27"/>
  <c r="L8" i="27"/>
  <c r="L61" i="27" s="1"/>
  <c r="L65" i="27" s="1"/>
  <c r="T19" i="27"/>
  <c r="M8" i="27"/>
  <c r="P62" i="26"/>
  <c r="H43" i="26"/>
  <c r="F43" i="26"/>
  <c r="N43" i="26"/>
  <c r="T51" i="26"/>
  <c r="Q44" i="26"/>
  <c r="D61" i="26"/>
  <c r="D65" i="26" s="1"/>
  <c r="M61" i="26"/>
  <c r="M65" i="26" s="1"/>
  <c r="G61" i="26"/>
  <c r="G65" i="26" s="1"/>
  <c r="O61" i="26"/>
  <c r="O65" i="26" s="1"/>
  <c r="T48" i="26"/>
  <c r="U41" i="26"/>
  <c r="I8" i="26"/>
  <c r="I61" i="26" s="1"/>
  <c r="I65" i="26" s="1"/>
  <c r="W8" i="26"/>
  <c r="W61" i="26" s="1"/>
  <c r="W65" i="26" s="1"/>
  <c r="T35" i="26"/>
  <c r="H8" i="26"/>
  <c r="V8" i="26"/>
  <c r="V61" i="26" s="1"/>
  <c r="V65" i="26" s="1"/>
  <c r="J8" i="26"/>
  <c r="R8" i="26" s="1"/>
  <c r="R9" i="26"/>
  <c r="L61" i="26"/>
  <c r="L65" i="26" s="1"/>
  <c r="K61" i="26"/>
  <c r="S8" i="26"/>
  <c r="F8" i="26"/>
  <c r="N8" i="26"/>
  <c r="U64" i="25"/>
  <c r="D61" i="25"/>
  <c r="D65" i="25" s="1"/>
  <c r="D43" i="25"/>
  <c r="I43" i="25"/>
  <c r="K43" i="25"/>
  <c r="S43" i="25" s="1"/>
  <c r="C43" i="25"/>
  <c r="C61" i="25" s="1"/>
  <c r="C65" i="25" s="1"/>
  <c r="L43" i="25"/>
  <c r="L61" i="25" s="1"/>
  <c r="L65" i="25" s="1"/>
  <c r="I61" i="25"/>
  <c r="I65" i="25" s="1"/>
  <c r="F61" i="25"/>
  <c r="F65" i="25" s="1"/>
  <c r="Q44" i="25"/>
  <c r="U42" i="25"/>
  <c r="H8" i="25"/>
  <c r="W8" i="25"/>
  <c r="G8" i="25"/>
  <c r="O8" i="25"/>
  <c r="V8" i="25"/>
  <c r="J8" i="25"/>
  <c r="R8" i="25" s="1"/>
  <c r="T18" i="25"/>
  <c r="S9" i="25"/>
  <c r="K8" i="25"/>
  <c r="U11" i="25"/>
  <c r="Q62" i="24"/>
  <c r="T60" i="24"/>
  <c r="H43" i="24"/>
  <c r="C43" i="24"/>
  <c r="G61" i="24"/>
  <c r="G65" i="24" s="1"/>
  <c r="O61" i="24"/>
  <c r="O65" i="24" s="1"/>
  <c r="T49" i="24"/>
  <c r="H61" i="24"/>
  <c r="H65" i="24" s="1"/>
  <c r="T48" i="24"/>
  <c r="T52" i="24"/>
  <c r="W8" i="24"/>
  <c r="W61" i="24" s="1"/>
  <c r="W65" i="24" s="1"/>
  <c r="T35" i="24"/>
  <c r="J8" i="24"/>
  <c r="C8" i="24"/>
  <c r="L8" i="24"/>
  <c r="L61" i="24" s="1"/>
  <c r="L65" i="24" s="1"/>
  <c r="D8" i="24"/>
  <c r="D61" i="24" s="1"/>
  <c r="D65" i="24" s="1"/>
  <c r="M8" i="24"/>
  <c r="M61" i="24" s="1"/>
  <c r="M65" i="24" s="1"/>
  <c r="R9" i="24"/>
  <c r="K8" i="24"/>
  <c r="K61" i="24" s="1"/>
  <c r="T11" i="24"/>
  <c r="F8" i="24"/>
  <c r="F61" i="24" s="1"/>
  <c r="F65" i="24" s="1"/>
  <c r="N8" i="24"/>
  <c r="N61" i="24" s="1"/>
  <c r="N65" i="24" s="1"/>
  <c r="P62" i="23"/>
  <c r="G43" i="23"/>
  <c r="O43" i="23"/>
  <c r="E56" i="23"/>
  <c r="U56" i="23" s="1"/>
  <c r="F61" i="23"/>
  <c r="F65" i="23" s="1"/>
  <c r="G61" i="23"/>
  <c r="G65" i="23" s="1"/>
  <c r="O61" i="23"/>
  <c r="O65" i="23" s="1"/>
  <c r="S28" i="23"/>
  <c r="U39" i="23"/>
  <c r="T38" i="23"/>
  <c r="J8" i="23"/>
  <c r="I8" i="23"/>
  <c r="C8" i="23"/>
  <c r="C61" i="23" s="1"/>
  <c r="C65" i="23" s="1"/>
  <c r="L8" i="23"/>
  <c r="V8" i="23"/>
  <c r="V61" i="23" s="1"/>
  <c r="V65" i="23" s="1"/>
  <c r="M8" i="23"/>
  <c r="W8" i="23"/>
  <c r="W61" i="23" s="1"/>
  <c r="W65" i="23" s="1"/>
  <c r="E62" i="22"/>
  <c r="U62" i="22" s="1"/>
  <c r="G43" i="22"/>
  <c r="G61" i="22" s="1"/>
  <c r="G65" i="22" s="1"/>
  <c r="O43" i="22"/>
  <c r="V43" i="22"/>
  <c r="D61" i="22"/>
  <c r="D65" i="22" s="1"/>
  <c r="C43" i="22"/>
  <c r="C61" i="22" s="1"/>
  <c r="C65" i="22" s="1"/>
  <c r="Q56" i="22"/>
  <c r="W43" i="22"/>
  <c r="W61" i="22" s="1"/>
  <c r="W65" i="22" s="1"/>
  <c r="O61" i="22"/>
  <c r="O65" i="22" s="1"/>
  <c r="U49" i="22"/>
  <c r="T52" i="22"/>
  <c r="T48" i="22"/>
  <c r="R28" i="22"/>
  <c r="K8" i="22"/>
  <c r="V8" i="22"/>
  <c r="J8" i="22"/>
  <c r="M8" i="22"/>
  <c r="M61" i="22" s="1"/>
  <c r="M65" i="22" s="1"/>
  <c r="U19" i="22"/>
  <c r="T18" i="22"/>
  <c r="K61" i="22"/>
  <c r="L8" i="22"/>
  <c r="L61" i="22" s="1"/>
  <c r="L65" i="22" s="1"/>
  <c r="U11" i="22"/>
  <c r="U60" i="21"/>
  <c r="I43" i="21"/>
  <c r="F61" i="21"/>
  <c r="F65" i="21" s="1"/>
  <c r="M43" i="21"/>
  <c r="M61" i="21" s="1"/>
  <c r="M65" i="21" s="1"/>
  <c r="N43" i="21"/>
  <c r="N61" i="21" s="1"/>
  <c r="N65" i="21" s="1"/>
  <c r="H43" i="21"/>
  <c r="U48" i="21"/>
  <c r="U51" i="21"/>
  <c r="T40" i="21"/>
  <c r="U41" i="21"/>
  <c r="T35" i="21"/>
  <c r="C8" i="21"/>
  <c r="C61" i="21" s="1"/>
  <c r="C65" i="21" s="1"/>
  <c r="L8" i="21"/>
  <c r="L61" i="21" s="1"/>
  <c r="L65" i="21" s="1"/>
  <c r="W8" i="21"/>
  <c r="G8" i="21"/>
  <c r="G61" i="21" s="1"/>
  <c r="G65" i="21" s="1"/>
  <c r="O8" i="21"/>
  <c r="H8" i="21"/>
  <c r="I8" i="21"/>
  <c r="T19" i="21"/>
  <c r="K61" i="21"/>
  <c r="S8" i="21"/>
  <c r="R8" i="21"/>
  <c r="U11" i="21"/>
  <c r="R9" i="21"/>
  <c r="D8" i="21"/>
  <c r="D61" i="21" s="1"/>
  <c r="D65" i="21" s="1"/>
  <c r="F65" i="20"/>
  <c r="N65" i="20"/>
  <c r="P62" i="20"/>
  <c r="E56" i="20"/>
  <c r="U56" i="20" s="1"/>
  <c r="C43" i="20"/>
  <c r="C61" i="20" s="1"/>
  <c r="C65" i="20" s="1"/>
  <c r="H43" i="20"/>
  <c r="H61" i="20" s="1"/>
  <c r="H65" i="20" s="1"/>
  <c r="U52" i="20"/>
  <c r="U41" i="20"/>
  <c r="I8" i="20"/>
  <c r="W8" i="20"/>
  <c r="W61" i="20" s="1"/>
  <c r="W65" i="20" s="1"/>
  <c r="D8" i="20"/>
  <c r="D61" i="20" s="1"/>
  <c r="D65" i="20" s="1"/>
  <c r="M8" i="20"/>
  <c r="M61" i="20" s="1"/>
  <c r="M65" i="20" s="1"/>
  <c r="J8" i="20"/>
  <c r="B8" i="20"/>
  <c r="K8" i="20"/>
  <c r="G8" i="20"/>
  <c r="G61" i="20" s="1"/>
  <c r="G65" i="20" s="1"/>
  <c r="O8" i="20"/>
  <c r="O61" i="20" s="1"/>
  <c r="O65" i="20" s="1"/>
  <c r="V8" i="20"/>
  <c r="V61" i="20" s="1"/>
  <c r="V65" i="20" s="1"/>
  <c r="T19" i="20"/>
  <c r="L61" i="20"/>
  <c r="L65" i="20" s="1"/>
  <c r="R8" i="20"/>
  <c r="U11" i="20"/>
  <c r="S9" i="20"/>
  <c r="U64" i="19"/>
  <c r="E62" i="19"/>
  <c r="P62" i="19"/>
  <c r="C61" i="19"/>
  <c r="C65" i="19" s="1"/>
  <c r="M43" i="19"/>
  <c r="M61" i="19" s="1"/>
  <c r="M65" i="19" s="1"/>
  <c r="I61" i="19"/>
  <c r="I65" i="19" s="1"/>
  <c r="U60" i="19"/>
  <c r="K43" i="19"/>
  <c r="S43" i="19" s="1"/>
  <c r="F61" i="19"/>
  <c r="F65" i="19" s="1"/>
  <c r="N43" i="19"/>
  <c r="N61" i="19" s="1"/>
  <c r="N65" i="19" s="1"/>
  <c r="V61" i="19"/>
  <c r="V65" i="19" s="1"/>
  <c r="D61" i="19"/>
  <c r="D65" i="19" s="1"/>
  <c r="U51" i="19"/>
  <c r="O61" i="19"/>
  <c r="O65" i="19" s="1"/>
  <c r="H43" i="19"/>
  <c r="H61" i="19" s="1"/>
  <c r="H65" i="19" s="1"/>
  <c r="U48" i="19"/>
  <c r="W8" i="19"/>
  <c r="W61" i="19" s="1"/>
  <c r="W65" i="19" s="1"/>
  <c r="T29" i="19"/>
  <c r="L61" i="19"/>
  <c r="L65" i="19" s="1"/>
  <c r="R8" i="19"/>
  <c r="K8" i="19"/>
  <c r="S8" i="19" s="1"/>
  <c r="P62" i="18"/>
  <c r="L43" i="18"/>
  <c r="N43" i="18"/>
  <c r="N61" i="18" s="1"/>
  <c r="N65" i="18" s="1"/>
  <c r="D61" i="18"/>
  <c r="D65" i="18" s="1"/>
  <c r="E56" i="18"/>
  <c r="U56" i="18" s="1"/>
  <c r="F61" i="18"/>
  <c r="F65" i="18" s="1"/>
  <c r="I61" i="18"/>
  <c r="I65" i="18" s="1"/>
  <c r="U51" i="18"/>
  <c r="C8" i="18"/>
  <c r="L8" i="18"/>
  <c r="U40" i="18"/>
  <c r="B8" i="18"/>
  <c r="K8" i="18"/>
  <c r="K61" i="18" s="1"/>
  <c r="K65" i="18" s="1"/>
  <c r="M8" i="18"/>
  <c r="M61" i="18" s="1"/>
  <c r="M65" i="18" s="1"/>
  <c r="W8" i="18"/>
  <c r="W61" i="18" s="1"/>
  <c r="W65" i="18" s="1"/>
  <c r="G8" i="18"/>
  <c r="G61" i="18" s="1"/>
  <c r="G65" i="18" s="1"/>
  <c r="O8" i="18"/>
  <c r="O61" i="18" s="1"/>
  <c r="O65" i="18" s="1"/>
  <c r="U19" i="18"/>
  <c r="G65" i="17"/>
  <c r="P62" i="17"/>
  <c r="I43" i="17"/>
  <c r="P56" i="17"/>
  <c r="K43" i="17"/>
  <c r="S43" i="17" s="1"/>
  <c r="C43" i="17"/>
  <c r="L43" i="17"/>
  <c r="L61" i="17" s="1"/>
  <c r="L65" i="17" s="1"/>
  <c r="D43" i="17"/>
  <c r="N61" i="17"/>
  <c r="N65" i="17" s="1"/>
  <c r="O61" i="17"/>
  <c r="O65" i="17" s="1"/>
  <c r="F61" i="17"/>
  <c r="F65" i="17" s="1"/>
  <c r="D8" i="17"/>
  <c r="M8" i="17"/>
  <c r="M61" i="17" s="1"/>
  <c r="M65" i="17" s="1"/>
  <c r="I8" i="17"/>
  <c r="U35" i="17"/>
  <c r="S8" i="17"/>
  <c r="R28" i="17"/>
  <c r="R8" i="17"/>
  <c r="C8" i="17"/>
  <c r="U19" i="17"/>
  <c r="U11" i="17"/>
  <c r="P62" i="16"/>
  <c r="G61" i="16"/>
  <c r="G65" i="16" s="1"/>
  <c r="O61" i="16"/>
  <c r="O65" i="16" s="1"/>
  <c r="F43" i="16"/>
  <c r="N43" i="16"/>
  <c r="P56" i="16"/>
  <c r="C43" i="16"/>
  <c r="C61" i="16" s="1"/>
  <c r="C65" i="16" s="1"/>
  <c r="L43" i="16"/>
  <c r="V61" i="16"/>
  <c r="V65" i="16" s="1"/>
  <c r="T52" i="16"/>
  <c r="U42" i="16"/>
  <c r="D8" i="16"/>
  <c r="M8" i="16"/>
  <c r="M61" i="16" s="1"/>
  <c r="M65" i="16" s="1"/>
  <c r="U29" i="16"/>
  <c r="W8" i="16"/>
  <c r="W61" i="16" s="1"/>
  <c r="W65" i="16" s="1"/>
  <c r="R9" i="16"/>
  <c r="U19" i="16"/>
  <c r="U15" i="16"/>
  <c r="S9" i="16"/>
  <c r="F8" i="16"/>
  <c r="N8" i="16"/>
  <c r="U11" i="16"/>
  <c r="E56" i="15"/>
  <c r="U56" i="15" s="1"/>
  <c r="V43" i="15"/>
  <c r="D61" i="15"/>
  <c r="D65" i="15" s="1"/>
  <c r="H61" i="15"/>
  <c r="H65" i="15" s="1"/>
  <c r="U49" i="15"/>
  <c r="T52" i="15"/>
  <c r="L8" i="15"/>
  <c r="V8" i="15"/>
  <c r="V61" i="15" s="1"/>
  <c r="V65" i="15" s="1"/>
  <c r="G8" i="15"/>
  <c r="G61" i="15" s="1"/>
  <c r="G65" i="15" s="1"/>
  <c r="O8" i="15"/>
  <c r="O61" i="15" s="1"/>
  <c r="O65" i="15" s="1"/>
  <c r="I8" i="15"/>
  <c r="J8" i="15"/>
  <c r="R8" i="15" s="1"/>
  <c r="B8" i="15"/>
  <c r="K8" i="15"/>
  <c r="K61" i="15" s="1"/>
  <c r="R9" i="15"/>
  <c r="U19" i="15"/>
  <c r="P9" i="15"/>
  <c r="U15" i="15"/>
  <c r="F8" i="15"/>
  <c r="F61" i="15" s="1"/>
  <c r="F65" i="15" s="1"/>
  <c r="N8" i="15"/>
  <c r="N61" i="15" s="1"/>
  <c r="N65" i="15" s="1"/>
  <c r="Q62" i="14"/>
  <c r="U64" i="14"/>
  <c r="K43" i="14"/>
  <c r="S43" i="14" s="1"/>
  <c r="U60" i="14"/>
  <c r="D61" i="14"/>
  <c r="D65" i="14" s="1"/>
  <c r="M61" i="14"/>
  <c r="M65" i="14" s="1"/>
  <c r="F61" i="14"/>
  <c r="F65" i="14" s="1"/>
  <c r="C43" i="14"/>
  <c r="C61" i="14" s="1"/>
  <c r="C65" i="14" s="1"/>
  <c r="L43" i="14"/>
  <c r="L61" i="14" s="1"/>
  <c r="L65" i="14" s="1"/>
  <c r="U48" i="14"/>
  <c r="U40" i="14"/>
  <c r="S28" i="14"/>
  <c r="B8" i="14"/>
  <c r="G8" i="14"/>
  <c r="G61" i="14" s="1"/>
  <c r="G65" i="14" s="1"/>
  <c r="O8" i="14"/>
  <c r="O61" i="14" s="1"/>
  <c r="O65" i="14" s="1"/>
  <c r="H8" i="14"/>
  <c r="I8" i="14"/>
  <c r="I61" i="14" s="1"/>
  <c r="I65" i="14" s="1"/>
  <c r="U29" i="14"/>
  <c r="J8" i="14"/>
  <c r="R8" i="14" s="1"/>
  <c r="W8" i="14"/>
  <c r="W61" i="14" s="1"/>
  <c r="W65" i="14" s="1"/>
  <c r="S9" i="14"/>
  <c r="U15" i="14"/>
  <c r="K8" i="14"/>
  <c r="U11" i="14"/>
  <c r="P62" i="13"/>
  <c r="Q62" i="13"/>
  <c r="T64" i="13"/>
  <c r="D43" i="13"/>
  <c r="D61" i="13" s="1"/>
  <c r="D65" i="13" s="1"/>
  <c r="M43" i="13"/>
  <c r="J43" i="13"/>
  <c r="R43" i="13" s="1"/>
  <c r="T52" i="13"/>
  <c r="T41" i="13"/>
  <c r="U40" i="13"/>
  <c r="W8" i="13"/>
  <c r="C8" i="13"/>
  <c r="C61" i="13" s="1"/>
  <c r="C65" i="13" s="1"/>
  <c r="L8" i="13"/>
  <c r="L61" i="13" s="1"/>
  <c r="L65" i="13" s="1"/>
  <c r="I8" i="13"/>
  <c r="I61" i="13" s="1"/>
  <c r="I65" i="13" s="1"/>
  <c r="G8" i="13"/>
  <c r="G61" i="13" s="1"/>
  <c r="G65" i="13" s="1"/>
  <c r="O8" i="13"/>
  <c r="V8" i="13"/>
  <c r="H8" i="13"/>
  <c r="J8" i="13"/>
  <c r="B8" i="13"/>
  <c r="K8" i="13"/>
  <c r="K61" i="13" s="1"/>
  <c r="T18" i="13"/>
  <c r="M8" i="13"/>
  <c r="M61" i="13" s="1"/>
  <c r="M65" i="13" s="1"/>
  <c r="F8" i="13"/>
  <c r="F61" i="13" s="1"/>
  <c r="F65" i="13" s="1"/>
  <c r="N8" i="13"/>
  <c r="N61" i="13" s="1"/>
  <c r="N65" i="13" s="1"/>
  <c r="W61" i="12"/>
  <c r="W65" i="12" s="1"/>
  <c r="P56" i="12"/>
  <c r="H43" i="12"/>
  <c r="V43" i="12"/>
  <c r="I43" i="12"/>
  <c r="G61" i="12"/>
  <c r="G65" i="12" s="1"/>
  <c r="C61" i="12"/>
  <c r="C65" i="12" s="1"/>
  <c r="T51" i="12"/>
  <c r="M61" i="12"/>
  <c r="M65" i="12" s="1"/>
  <c r="Q44" i="12"/>
  <c r="U50" i="12"/>
  <c r="B8" i="12"/>
  <c r="K8" i="12"/>
  <c r="S8" i="12" s="1"/>
  <c r="U39" i="12"/>
  <c r="D8" i="12"/>
  <c r="D61" i="12" s="1"/>
  <c r="D65" i="12" s="1"/>
  <c r="H8" i="12"/>
  <c r="J8" i="12"/>
  <c r="L8" i="12"/>
  <c r="V8" i="12"/>
  <c r="V61" i="12" s="1"/>
  <c r="V65" i="12" s="1"/>
  <c r="U18" i="12"/>
  <c r="K61" i="12"/>
  <c r="F8" i="12"/>
  <c r="F61" i="12" s="1"/>
  <c r="F65" i="12" s="1"/>
  <c r="N8" i="12"/>
  <c r="N61" i="12" s="1"/>
  <c r="N65" i="12" s="1"/>
  <c r="Q62" i="11"/>
  <c r="K43" i="11"/>
  <c r="S43" i="11" s="1"/>
  <c r="C43" i="11"/>
  <c r="L43" i="11"/>
  <c r="L61" i="11" s="1"/>
  <c r="L65" i="11" s="1"/>
  <c r="D43" i="11"/>
  <c r="M43" i="11"/>
  <c r="V43" i="11"/>
  <c r="F43" i="11"/>
  <c r="N43" i="11"/>
  <c r="W43" i="11"/>
  <c r="H43" i="11"/>
  <c r="T51" i="11"/>
  <c r="Q44" i="11"/>
  <c r="J8" i="11"/>
  <c r="R8" i="11" s="1"/>
  <c r="H8" i="11"/>
  <c r="H61" i="11" s="1"/>
  <c r="H65" i="11" s="1"/>
  <c r="B8" i="11"/>
  <c r="K8" i="11"/>
  <c r="W8" i="11"/>
  <c r="D8" i="11"/>
  <c r="M8" i="11"/>
  <c r="G8" i="11"/>
  <c r="G61" i="11" s="1"/>
  <c r="G65" i="11" s="1"/>
  <c r="O8" i="11"/>
  <c r="O61" i="11" s="1"/>
  <c r="O65" i="11" s="1"/>
  <c r="I8" i="11"/>
  <c r="I61" i="11" s="1"/>
  <c r="I65" i="11" s="1"/>
  <c r="V8" i="11"/>
  <c r="T19" i="11"/>
  <c r="Q9" i="11"/>
  <c r="F8" i="11"/>
  <c r="N8" i="11"/>
  <c r="T11" i="11"/>
  <c r="R9" i="11"/>
  <c r="T64" i="10"/>
  <c r="F43" i="10"/>
  <c r="N43" i="10"/>
  <c r="P56" i="10"/>
  <c r="D61" i="10"/>
  <c r="D65" i="10" s="1"/>
  <c r="W61" i="10"/>
  <c r="W65" i="10" s="1"/>
  <c r="I8" i="10"/>
  <c r="I61" i="10" s="1"/>
  <c r="I65" i="10" s="1"/>
  <c r="V8" i="10"/>
  <c r="V61" i="10" s="1"/>
  <c r="V65" i="10" s="1"/>
  <c r="T39" i="10"/>
  <c r="Q28" i="10"/>
  <c r="G8" i="10"/>
  <c r="G61" i="10" s="1"/>
  <c r="G65" i="10" s="1"/>
  <c r="C8" i="10"/>
  <c r="C61" i="10" s="1"/>
  <c r="C65" i="10" s="1"/>
  <c r="L8" i="10"/>
  <c r="L61" i="10" s="1"/>
  <c r="L65" i="10" s="1"/>
  <c r="O8" i="10"/>
  <c r="O61" i="10" s="1"/>
  <c r="O65" i="10" s="1"/>
  <c r="J8" i="10"/>
  <c r="T19" i="10"/>
  <c r="S9" i="10"/>
  <c r="T15" i="10"/>
  <c r="K61" i="10"/>
  <c r="S8" i="10"/>
  <c r="R9" i="10"/>
  <c r="F8" i="10"/>
  <c r="F61" i="10" s="1"/>
  <c r="F65" i="10" s="1"/>
  <c r="N8" i="10"/>
  <c r="N61" i="10" s="1"/>
  <c r="N65" i="10" s="1"/>
  <c r="Q62" i="9"/>
  <c r="T64" i="9"/>
  <c r="D43" i="9"/>
  <c r="U58" i="9"/>
  <c r="L43" i="9"/>
  <c r="L61" i="9" s="1"/>
  <c r="L65" i="9" s="1"/>
  <c r="C61" i="9"/>
  <c r="C65" i="9" s="1"/>
  <c r="U52" i="9"/>
  <c r="U50" i="9"/>
  <c r="T42" i="9"/>
  <c r="T41" i="9"/>
  <c r="V8" i="9"/>
  <c r="S28" i="9"/>
  <c r="G8" i="9"/>
  <c r="O8" i="9"/>
  <c r="O61" i="9" s="1"/>
  <c r="O65" i="9" s="1"/>
  <c r="B8" i="9"/>
  <c r="D8" i="9"/>
  <c r="M8" i="9"/>
  <c r="M61" i="9" s="1"/>
  <c r="M65" i="9" s="1"/>
  <c r="I8" i="9"/>
  <c r="I61" i="9" s="1"/>
  <c r="I65" i="9" s="1"/>
  <c r="U19" i="9"/>
  <c r="T15" i="9"/>
  <c r="R8" i="9"/>
  <c r="F8" i="9"/>
  <c r="N8" i="9"/>
  <c r="N61" i="9" s="1"/>
  <c r="N65" i="9" s="1"/>
  <c r="R9" i="9"/>
  <c r="T62" i="8"/>
  <c r="T60" i="8"/>
  <c r="C43" i="8"/>
  <c r="C61" i="8" s="1"/>
  <c r="C65" i="8" s="1"/>
  <c r="L43" i="8"/>
  <c r="F43" i="8"/>
  <c r="N43" i="8"/>
  <c r="H61" i="8"/>
  <c r="H65" i="8" s="1"/>
  <c r="J61" i="8"/>
  <c r="J65" i="8" s="1"/>
  <c r="R44" i="8"/>
  <c r="T52" i="8"/>
  <c r="M61" i="8"/>
  <c r="M65" i="8" s="1"/>
  <c r="H43" i="8"/>
  <c r="U51" i="8"/>
  <c r="T39" i="8"/>
  <c r="W8" i="8"/>
  <c r="W61" i="8" s="1"/>
  <c r="W65" i="8" s="1"/>
  <c r="S28" i="8"/>
  <c r="I8" i="8"/>
  <c r="I61" i="8" s="1"/>
  <c r="I65" i="8" s="1"/>
  <c r="B8" i="8"/>
  <c r="K8" i="8"/>
  <c r="K61" i="8" s="1"/>
  <c r="D8" i="8"/>
  <c r="D61" i="8" s="1"/>
  <c r="D65" i="8" s="1"/>
  <c r="G8" i="8"/>
  <c r="G61" i="8" s="1"/>
  <c r="G65" i="8" s="1"/>
  <c r="O8" i="8"/>
  <c r="O61" i="8" s="1"/>
  <c r="O65" i="8" s="1"/>
  <c r="R9" i="8"/>
  <c r="S9" i="8"/>
  <c r="F8" i="8"/>
  <c r="N8" i="8"/>
  <c r="Q62" i="7"/>
  <c r="T60" i="7"/>
  <c r="G43" i="7"/>
  <c r="O43" i="7"/>
  <c r="O61" i="7" s="1"/>
  <c r="O65" i="7" s="1"/>
  <c r="J61" i="7"/>
  <c r="I43" i="7"/>
  <c r="C61" i="7"/>
  <c r="C65" i="7" s="1"/>
  <c r="H43" i="7"/>
  <c r="H61" i="7" s="1"/>
  <c r="H65" i="7" s="1"/>
  <c r="Q44" i="7"/>
  <c r="K43" i="7"/>
  <c r="S43" i="7" s="1"/>
  <c r="T52" i="7"/>
  <c r="W8" i="7"/>
  <c r="W61" i="7" s="1"/>
  <c r="W65" i="7" s="1"/>
  <c r="T38" i="7"/>
  <c r="S8" i="7"/>
  <c r="S9" i="7"/>
  <c r="F8" i="7"/>
  <c r="F61" i="7" s="1"/>
  <c r="F65" i="7" s="1"/>
  <c r="N8" i="7"/>
  <c r="N61" i="7" s="1"/>
  <c r="N65" i="7" s="1"/>
  <c r="P9" i="7"/>
  <c r="T11" i="7"/>
  <c r="P62" i="6"/>
  <c r="C43" i="6"/>
  <c r="L43" i="6"/>
  <c r="T58" i="6"/>
  <c r="P44" i="6"/>
  <c r="T50" i="6"/>
  <c r="I61" i="6"/>
  <c r="I65" i="6" s="1"/>
  <c r="H43" i="6"/>
  <c r="C8" i="6"/>
  <c r="L8" i="6"/>
  <c r="D8" i="6"/>
  <c r="M8" i="6"/>
  <c r="M61" i="6" s="1"/>
  <c r="W8" i="6"/>
  <c r="W61" i="6" s="1"/>
  <c r="W65" i="6" s="1"/>
  <c r="G8" i="6"/>
  <c r="G61" i="6" s="1"/>
  <c r="G65" i="6" s="1"/>
  <c r="O8" i="6"/>
  <c r="O61" i="6" s="1"/>
  <c r="O65" i="6" s="1"/>
  <c r="H8" i="6"/>
  <c r="H61" i="6" s="1"/>
  <c r="H65" i="6" s="1"/>
  <c r="T29" i="6"/>
  <c r="J8" i="6"/>
  <c r="R8" i="6" s="1"/>
  <c r="V8" i="6"/>
  <c r="T19" i="6"/>
  <c r="R9" i="6"/>
  <c r="F8" i="6"/>
  <c r="F61" i="6" s="1"/>
  <c r="F65" i="6" s="1"/>
  <c r="N8" i="6"/>
  <c r="N61" i="6" s="1"/>
  <c r="N65" i="6" s="1"/>
  <c r="U11" i="6"/>
  <c r="U60" i="5"/>
  <c r="D61" i="5"/>
  <c r="D65" i="5" s="1"/>
  <c r="G61" i="5"/>
  <c r="G65" i="5" s="1"/>
  <c r="T58" i="5"/>
  <c r="T51" i="5"/>
  <c r="M61" i="5"/>
  <c r="M65" i="5" s="1"/>
  <c r="I8" i="5"/>
  <c r="T40" i="5"/>
  <c r="T39" i="5"/>
  <c r="J8" i="5"/>
  <c r="O8" i="5"/>
  <c r="O61" i="5" s="1"/>
  <c r="O65" i="5" s="1"/>
  <c r="B8" i="5"/>
  <c r="K8" i="5"/>
  <c r="S8" i="5" s="1"/>
  <c r="L8" i="5"/>
  <c r="S9" i="5"/>
  <c r="T19" i="5"/>
  <c r="T15" i="5"/>
  <c r="F8" i="5"/>
  <c r="F61" i="5" s="1"/>
  <c r="F65" i="5" s="1"/>
  <c r="N8" i="5"/>
  <c r="N61" i="5" s="1"/>
  <c r="N65" i="5" s="1"/>
  <c r="P62" i="4"/>
  <c r="G61" i="4"/>
  <c r="G65" i="4" s="1"/>
  <c r="I61" i="4"/>
  <c r="I65" i="4" s="1"/>
  <c r="V43" i="4"/>
  <c r="C43" i="4"/>
  <c r="C61" i="4" s="1"/>
  <c r="C65" i="4" s="1"/>
  <c r="W43" i="4"/>
  <c r="D61" i="4"/>
  <c r="D65" i="4" s="1"/>
  <c r="P44" i="4"/>
  <c r="U51" i="4"/>
  <c r="O8" i="4"/>
  <c r="O61" i="4" s="1"/>
  <c r="O65" i="4" s="1"/>
  <c r="V8" i="4"/>
  <c r="V61" i="4" s="1"/>
  <c r="V65" i="4" s="1"/>
  <c r="Q28" i="4"/>
  <c r="T35" i="4"/>
  <c r="B8" i="4"/>
  <c r="K8" i="4"/>
  <c r="K61" i="4" s="1"/>
  <c r="K65" i="4" s="1"/>
  <c r="W8" i="4"/>
  <c r="W61" i="4" s="1"/>
  <c r="W65" i="4" s="1"/>
  <c r="J8" i="4"/>
  <c r="R8" i="4" s="1"/>
  <c r="T19" i="4"/>
  <c r="U18" i="4"/>
  <c r="M8" i="4"/>
  <c r="F8" i="4"/>
  <c r="F61" i="4" s="1"/>
  <c r="F65" i="4" s="1"/>
  <c r="N8" i="4"/>
  <c r="N61" i="4" s="1"/>
  <c r="N65" i="4" s="1"/>
  <c r="P62" i="3"/>
  <c r="V43" i="3"/>
  <c r="L43" i="3"/>
  <c r="K43" i="3"/>
  <c r="S43" i="3" s="1"/>
  <c r="D43" i="3"/>
  <c r="M61" i="3"/>
  <c r="M65" i="3" s="1"/>
  <c r="O61" i="3"/>
  <c r="O65" i="3" s="1"/>
  <c r="T51" i="3"/>
  <c r="T50" i="3"/>
  <c r="I61" i="3"/>
  <c r="I65" i="3" s="1"/>
  <c r="U42" i="3"/>
  <c r="V8" i="3"/>
  <c r="S28" i="3"/>
  <c r="T39" i="3"/>
  <c r="D8" i="3"/>
  <c r="D61" i="3" s="1"/>
  <c r="D65" i="3" s="1"/>
  <c r="W8" i="3"/>
  <c r="W61" i="3" s="1"/>
  <c r="W65" i="3" s="1"/>
  <c r="T29" i="3"/>
  <c r="B8" i="3"/>
  <c r="K8" i="3"/>
  <c r="K61" i="3" s="1"/>
  <c r="L8" i="3"/>
  <c r="F8" i="3"/>
  <c r="F61" i="3" s="1"/>
  <c r="F65" i="3" s="1"/>
  <c r="N8" i="3"/>
  <c r="N61" i="3" s="1"/>
  <c r="N65" i="3" s="1"/>
  <c r="T11" i="3"/>
  <c r="P62" i="2"/>
  <c r="V43" i="2"/>
  <c r="G61" i="2"/>
  <c r="G65" i="2" s="1"/>
  <c r="F43" i="2"/>
  <c r="O43" i="2"/>
  <c r="O61" i="2"/>
  <c r="O65" i="2" s="1"/>
  <c r="T49" i="2"/>
  <c r="I61" i="2"/>
  <c r="I65" i="2" s="1"/>
  <c r="U41" i="2"/>
  <c r="U29" i="2"/>
  <c r="B8" i="2"/>
  <c r="K8" i="2"/>
  <c r="K61" i="2" s="1"/>
  <c r="C8" i="2"/>
  <c r="C61" i="2" s="1"/>
  <c r="C65" i="2" s="1"/>
  <c r="L8" i="2"/>
  <c r="L61" i="2" s="1"/>
  <c r="L65" i="2" s="1"/>
  <c r="W8" i="2"/>
  <c r="W61" i="2" s="1"/>
  <c r="W65" i="2" s="1"/>
  <c r="D8" i="2"/>
  <c r="D61" i="2" s="1"/>
  <c r="D65" i="2" s="1"/>
  <c r="M8" i="2"/>
  <c r="M61" i="2" s="1"/>
  <c r="M65" i="2" s="1"/>
  <c r="R9" i="2"/>
  <c r="T15" i="2"/>
  <c r="F8" i="2"/>
  <c r="F61" i="2" s="1"/>
  <c r="F65" i="2" s="1"/>
  <c r="N8" i="2"/>
  <c r="N61" i="2" s="1"/>
  <c r="N65" i="2" s="1"/>
  <c r="T62" i="1"/>
  <c r="D61" i="1"/>
  <c r="D65" i="1" s="1"/>
  <c r="V43" i="1"/>
  <c r="W43" i="1"/>
  <c r="G43" i="1"/>
  <c r="G61" i="1" s="1"/>
  <c r="G65" i="1" s="1"/>
  <c r="O43" i="1"/>
  <c r="L61" i="1"/>
  <c r="L65" i="1" s="1"/>
  <c r="P44" i="1"/>
  <c r="U48" i="1"/>
  <c r="C61" i="1"/>
  <c r="C65" i="1" s="1"/>
  <c r="V61" i="1"/>
  <c r="V65" i="1" s="1"/>
  <c r="Q44" i="1"/>
  <c r="W61" i="1"/>
  <c r="W65" i="1" s="1"/>
  <c r="I61" i="1"/>
  <c r="I65" i="1" s="1"/>
  <c r="K61" i="1"/>
  <c r="K65" i="1" s="1"/>
  <c r="U49" i="1"/>
  <c r="U52" i="1"/>
  <c r="U40" i="1"/>
  <c r="U41" i="1"/>
  <c r="B8" i="1"/>
  <c r="N8" i="1"/>
  <c r="N61" i="1" s="1"/>
  <c r="N65" i="1" s="1"/>
  <c r="O8" i="1"/>
  <c r="O61" i="1" s="1"/>
  <c r="O65" i="1" s="1"/>
  <c r="H8" i="1"/>
  <c r="H61" i="1" s="1"/>
  <c r="H65" i="1" s="1"/>
  <c r="F8" i="1"/>
  <c r="F61" i="1" s="1"/>
  <c r="F65" i="1" s="1"/>
  <c r="M61" i="1"/>
  <c r="M65" i="1" s="1"/>
  <c r="S8" i="1"/>
  <c r="U15" i="1"/>
  <c r="P9" i="1"/>
  <c r="R8" i="1"/>
  <c r="U11" i="1"/>
  <c r="R9" i="1"/>
  <c r="T20" i="4"/>
  <c r="U20" i="4"/>
  <c r="U35" i="6"/>
  <c r="T35" i="6"/>
  <c r="U49" i="6"/>
  <c r="T49" i="6"/>
  <c r="T13" i="9"/>
  <c r="U13" i="9"/>
  <c r="E9" i="6"/>
  <c r="U10" i="6"/>
  <c r="T10" i="6"/>
  <c r="Q9" i="8"/>
  <c r="U10" i="8"/>
  <c r="T38" i="8"/>
  <c r="U38" i="8"/>
  <c r="T48" i="9"/>
  <c r="U48" i="9"/>
  <c r="P28" i="1"/>
  <c r="T53" i="1"/>
  <c r="E9" i="2"/>
  <c r="U21" i="2"/>
  <c r="T21" i="2"/>
  <c r="T42" i="2"/>
  <c r="U46" i="2"/>
  <c r="U50" i="2"/>
  <c r="T58" i="2"/>
  <c r="U58" i="2"/>
  <c r="U64" i="2"/>
  <c r="Q28" i="3"/>
  <c r="T46" i="3"/>
  <c r="T21" i="4"/>
  <c r="E28" i="4"/>
  <c r="T29" i="4"/>
  <c r="U29" i="4"/>
  <c r="U31" i="4"/>
  <c r="T33" i="4"/>
  <c r="U33" i="4"/>
  <c r="T37" i="4"/>
  <c r="U37" i="4"/>
  <c r="U47" i="4"/>
  <c r="T52" i="4"/>
  <c r="P56" i="4"/>
  <c r="P43" i="4" s="1"/>
  <c r="T60" i="4"/>
  <c r="T31" i="5"/>
  <c r="U63" i="5"/>
  <c r="U32" i="6"/>
  <c r="Q44" i="6"/>
  <c r="Q9" i="7"/>
  <c r="U10" i="7"/>
  <c r="T25" i="10"/>
  <c r="U25" i="10"/>
  <c r="Q9" i="1"/>
  <c r="P28" i="3"/>
  <c r="Q28" i="1"/>
  <c r="E56" i="1"/>
  <c r="U57" i="1"/>
  <c r="E28" i="2"/>
  <c r="U47" i="2"/>
  <c r="T47" i="2"/>
  <c r="E9" i="4"/>
  <c r="T13" i="6"/>
  <c r="U13" i="6"/>
  <c r="T30" i="6"/>
  <c r="U30" i="6"/>
  <c r="E56" i="6"/>
  <c r="U57" i="6"/>
  <c r="T57" i="6"/>
  <c r="U33" i="8"/>
  <c r="T33" i="8"/>
  <c r="T15" i="12"/>
  <c r="U15" i="12"/>
  <c r="E28" i="1"/>
  <c r="Q9" i="2"/>
  <c r="E56" i="2"/>
  <c r="U57" i="2"/>
  <c r="U25" i="4"/>
  <c r="T25" i="4"/>
  <c r="P9" i="5"/>
  <c r="T10" i="5"/>
  <c r="U62" i="5"/>
  <c r="T55" i="6"/>
  <c r="U55" i="6"/>
  <c r="U58" i="8"/>
  <c r="T58" i="8"/>
  <c r="T54" i="2"/>
  <c r="U54" i="2"/>
  <c r="T64" i="3"/>
  <c r="U64" i="3"/>
  <c r="E62" i="7"/>
  <c r="T63" i="7"/>
  <c r="U63" i="7"/>
  <c r="T12" i="4"/>
  <c r="U12" i="4"/>
  <c r="P62" i="1"/>
  <c r="T51" i="1"/>
  <c r="Q56" i="1"/>
  <c r="Q62" i="1"/>
  <c r="U12" i="2"/>
  <c r="T17" i="2"/>
  <c r="T20" i="2"/>
  <c r="U20" i="2"/>
  <c r="Q28" i="2"/>
  <c r="T33" i="2"/>
  <c r="U33" i="2"/>
  <c r="T35" i="2"/>
  <c r="U48" i="2"/>
  <c r="U55" i="2"/>
  <c r="T55" i="2"/>
  <c r="P56" i="2"/>
  <c r="E9" i="3"/>
  <c r="T10" i="3"/>
  <c r="U22" i="3"/>
  <c r="U26" i="3"/>
  <c r="T41" i="3"/>
  <c r="U60" i="3"/>
  <c r="Q9" i="4"/>
  <c r="U16" i="4"/>
  <c r="U12" i="5"/>
  <c r="T17" i="5"/>
  <c r="T22" i="5"/>
  <c r="T14" i="6"/>
  <c r="U26" i="6"/>
  <c r="T26" i="6"/>
  <c r="P28" i="6"/>
  <c r="U40" i="6"/>
  <c r="T40" i="6"/>
  <c r="T64" i="6"/>
  <c r="U64" i="6"/>
  <c r="U59" i="9"/>
  <c r="T59" i="9"/>
  <c r="T21" i="6"/>
  <c r="U21" i="6"/>
  <c r="T10" i="1"/>
  <c r="P56" i="1"/>
  <c r="P43" i="1" s="1"/>
  <c r="T17" i="1"/>
  <c r="T30" i="1"/>
  <c r="T38" i="1"/>
  <c r="T24" i="1"/>
  <c r="T37" i="1"/>
  <c r="T11" i="2"/>
  <c r="U12" i="3"/>
  <c r="U23" i="3"/>
  <c r="T23" i="3"/>
  <c r="U35" i="3"/>
  <c r="E56" i="3"/>
  <c r="U57" i="3"/>
  <c r="T57" i="3"/>
  <c r="U13" i="4"/>
  <c r="T13" i="4"/>
  <c r="U17" i="4"/>
  <c r="T17" i="4"/>
  <c r="T26" i="4"/>
  <c r="U41" i="4"/>
  <c r="U15" i="6"/>
  <c r="T15" i="6"/>
  <c r="U18" i="6"/>
  <c r="T18" i="6"/>
  <c r="T27" i="9"/>
  <c r="U27" i="9"/>
  <c r="U10" i="1"/>
  <c r="T25" i="1"/>
  <c r="T16" i="1"/>
  <c r="T29" i="1"/>
  <c r="T50" i="1"/>
  <c r="T58" i="1"/>
  <c r="U13" i="2"/>
  <c r="T13" i="2"/>
  <c r="T16" i="2"/>
  <c r="T27" i="2"/>
  <c r="U31" i="2"/>
  <c r="T14" i="3"/>
  <c r="U14" i="3"/>
  <c r="U16" i="3"/>
  <c r="U53" i="3"/>
  <c r="E9" i="1"/>
  <c r="U29" i="1"/>
  <c r="E44" i="1"/>
  <c r="T44" i="1" s="1"/>
  <c r="U45" i="1"/>
  <c r="U64" i="1"/>
  <c r="T10" i="2"/>
  <c r="T34" i="2"/>
  <c r="U39" i="2"/>
  <c r="P44" i="2"/>
  <c r="U59" i="2"/>
  <c r="T59" i="2"/>
  <c r="E62" i="2"/>
  <c r="U63" i="2"/>
  <c r="Q9" i="3"/>
  <c r="U40" i="3"/>
  <c r="E44" i="3"/>
  <c r="U44" i="3" s="1"/>
  <c r="T45" i="3"/>
  <c r="P56" i="3"/>
  <c r="T24" i="4"/>
  <c r="U24" i="4"/>
  <c r="U34" i="4"/>
  <c r="T34" i="4"/>
  <c r="U38" i="4"/>
  <c r="T38" i="4"/>
  <c r="U42" i="4"/>
  <c r="T42" i="4"/>
  <c r="P44" i="5"/>
  <c r="P43" i="5" s="1"/>
  <c r="U23" i="6"/>
  <c r="U34" i="6"/>
  <c r="T47" i="8"/>
  <c r="U47" i="8"/>
  <c r="T39" i="17"/>
  <c r="U39" i="17"/>
  <c r="P9" i="2"/>
  <c r="Q44" i="2"/>
  <c r="E28" i="3"/>
  <c r="Q56" i="4"/>
  <c r="Q28" i="5"/>
  <c r="T14" i="7"/>
  <c r="U20" i="7"/>
  <c r="T25" i="7"/>
  <c r="T34" i="7"/>
  <c r="T39" i="7"/>
  <c r="T48" i="7"/>
  <c r="U54" i="7"/>
  <c r="T13" i="8"/>
  <c r="U19" i="8"/>
  <c r="T24" i="8"/>
  <c r="E28" i="8"/>
  <c r="U29" i="8"/>
  <c r="Q44" i="8"/>
  <c r="U35" i="10"/>
  <c r="T35" i="10"/>
  <c r="E56" i="10"/>
  <c r="T57" i="10"/>
  <c r="U57" i="10"/>
  <c r="U25" i="11"/>
  <c r="T25" i="11"/>
  <c r="T59" i="11"/>
  <c r="U59" i="11"/>
  <c r="Q28" i="12"/>
  <c r="U20" i="13"/>
  <c r="T20" i="13"/>
  <c r="T64" i="15"/>
  <c r="U64" i="15"/>
  <c r="U48" i="17"/>
  <c r="T48" i="17"/>
  <c r="U42" i="22"/>
  <c r="T42" i="22"/>
  <c r="U55" i="22"/>
  <c r="T55" i="22"/>
  <c r="U17" i="26"/>
  <c r="T17" i="26"/>
  <c r="T58" i="26"/>
  <c r="U58" i="26"/>
  <c r="E44" i="6"/>
  <c r="E9" i="7"/>
  <c r="P44" i="7"/>
  <c r="P43" i="7" s="1"/>
  <c r="P9" i="8"/>
  <c r="P28" i="8"/>
  <c r="T53" i="8"/>
  <c r="U53" i="8"/>
  <c r="U11" i="10"/>
  <c r="T11" i="10"/>
  <c r="U46" i="10"/>
  <c r="T46" i="10"/>
  <c r="U21" i="11"/>
  <c r="T21" i="11"/>
  <c r="T41" i="11"/>
  <c r="U41" i="11"/>
  <c r="U15" i="13"/>
  <c r="T15" i="13"/>
  <c r="T51" i="15"/>
  <c r="U51" i="15"/>
  <c r="Q9" i="31"/>
  <c r="U10" i="31"/>
  <c r="E28" i="7"/>
  <c r="T29" i="7"/>
  <c r="E28" i="9"/>
  <c r="T29" i="9"/>
  <c r="U34" i="10"/>
  <c r="T34" i="10"/>
  <c r="E28" i="11"/>
  <c r="U29" i="11"/>
  <c r="T29" i="11"/>
  <c r="U55" i="11"/>
  <c r="T55" i="11"/>
  <c r="U58" i="11"/>
  <c r="T58" i="11"/>
  <c r="U38" i="12"/>
  <c r="T38" i="12"/>
  <c r="U54" i="12"/>
  <c r="T54" i="12"/>
  <c r="E62" i="12"/>
  <c r="T63" i="12"/>
  <c r="U63" i="12"/>
  <c r="E9" i="13"/>
  <c r="U10" i="13"/>
  <c r="T10" i="13"/>
  <c r="U26" i="14"/>
  <c r="T26" i="14"/>
  <c r="U39" i="14"/>
  <c r="T39" i="14"/>
  <c r="E44" i="19"/>
  <c r="T44" i="19" s="1"/>
  <c r="U45" i="19"/>
  <c r="T45" i="19"/>
  <c r="U53" i="19"/>
  <c r="T53" i="19"/>
  <c r="Q56" i="2"/>
  <c r="P44" i="3"/>
  <c r="E44" i="4"/>
  <c r="E9" i="5"/>
  <c r="E44" i="5"/>
  <c r="U45" i="5"/>
  <c r="P9" i="6"/>
  <c r="P8" i="6" s="1"/>
  <c r="U38" i="6"/>
  <c r="U47" i="6"/>
  <c r="T52" i="6"/>
  <c r="P56" i="6"/>
  <c r="P43" i="6" s="1"/>
  <c r="T60" i="6"/>
  <c r="U12" i="7"/>
  <c r="T17" i="7"/>
  <c r="T22" i="7"/>
  <c r="T31" i="7"/>
  <c r="U37" i="7"/>
  <c r="T42" i="7"/>
  <c r="U46" i="7"/>
  <c r="T51" i="7"/>
  <c r="Q56" i="7"/>
  <c r="Q43" i="7" s="1"/>
  <c r="T59" i="7"/>
  <c r="U11" i="8"/>
  <c r="T16" i="8"/>
  <c r="T21" i="8"/>
  <c r="U27" i="8"/>
  <c r="E56" i="8"/>
  <c r="T57" i="8"/>
  <c r="U59" i="8"/>
  <c r="U54" i="9"/>
  <c r="T63" i="9"/>
  <c r="P9" i="10"/>
  <c r="E44" i="10"/>
  <c r="U45" i="10"/>
  <c r="T45" i="10"/>
  <c r="U53" i="10"/>
  <c r="T53" i="10"/>
  <c r="E62" i="10"/>
  <c r="T63" i="10"/>
  <c r="U63" i="10"/>
  <c r="T20" i="11"/>
  <c r="U20" i="11"/>
  <c r="U40" i="11"/>
  <c r="T40" i="11"/>
  <c r="E62" i="11"/>
  <c r="U63" i="11"/>
  <c r="T63" i="11"/>
  <c r="U25" i="12"/>
  <c r="T25" i="12"/>
  <c r="P28" i="13"/>
  <c r="T25" i="15"/>
  <c r="U25" i="15"/>
  <c r="U39" i="24"/>
  <c r="T39" i="24"/>
  <c r="U53" i="24"/>
  <c r="T53" i="24"/>
  <c r="Q56" i="6"/>
  <c r="Q28" i="7"/>
  <c r="Q28" i="9"/>
  <c r="U55" i="9"/>
  <c r="T55" i="9"/>
  <c r="U63" i="9"/>
  <c r="U18" i="10"/>
  <c r="T18" i="10"/>
  <c r="E28" i="10"/>
  <c r="U29" i="10"/>
  <c r="T29" i="10"/>
  <c r="P62" i="10"/>
  <c r="P9" i="12"/>
  <c r="U33" i="12"/>
  <c r="T33" i="12"/>
  <c r="U49" i="12"/>
  <c r="T49" i="12"/>
  <c r="U48" i="18"/>
  <c r="T48" i="18"/>
  <c r="U18" i="24"/>
  <c r="T18" i="24"/>
  <c r="E44" i="2"/>
  <c r="U44" i="2" s="1"/>
  <c r="P9" i="4"/>
  <c r="Q44" i="4"/>
  <c r="E56" i="4"/>
  <c r="Q9" i="5"/>
  <c r="E28" i="5"/>
  <c r="T29" i="5"/>
  <c r="E56" i="5"/>
  <c r="U57" i="5"/>
  <c r="P62" i="5"/>
  <c r="U17" i="6"/>
  <c r="T22" i="6"/>
  <c r="Q28" i="6"/>
  <c r="T31" i="6"/>
  <c r="U42" i="6"/>
  <c r="T45" i="6"/>
  <c r="U51" i="6"/>
  <c r="U59" i="6"/>
  <c r="Q62" i="6"/>
  <c r="T10" i="7"/>
  <c r="U16" i="7"/>
  <c r="T21" i="7"/>
  <c r="T30" i="7"/>
  <c r="U41" i="7"/>
  <c r="U50" i="7"/>
  <c r="T55" i="7"/>
  <c r="U58" i="7"/>
  <c r="U15" i="8"/>
  <c r="T20" i="8"/>
  <c r="E44" i="8"/>
  <c r="T44" i="8" s="1"/>
  <c r="T45" i="8"/>
  <c r="Q56" i="8"/>
  <c r="U63" i="8"/>
  <c r="U35" i="9"/>
  <c r="U39" i="9"/>
  <c r="P56" i="9"/>
  <c r="P28" i="10"/>
  <c r="U40" i="10"/>
  <c r="T40" i="10"/>
  <c r="P9" i="11"/>
  <c r="U35" i="11"/>
  <c r="T35" i="11"/>
  <c r="U20" i="12"/>
  <c r="T20" i="12"/>
  <c r="T21" i="14"/>
  <c r="U21" i="14"/>
  <c r="T34" i="14"/>
  <c r="U34" i="14"/>
  <c r="U36" i="9"/>
  <c r="T36" i="9"/>
  <c r="P44" i="9"/>
  <c r="U49" i="9"/>
  <c r="T49" i="9"/>
  <c r="T60" i="9"/>
  <c r="U60" i="9"/>
  <c r="T62" i="9"/>
  <c r="T52" i="10"/>
  <c r="U52" i="10"/>
  <c r="P28" i="12"/>
  <c r="U49" i="13"/>
  <c r="T49" i="13"/>
  <c r="U52" i="17"/>
  <c r="T52" i="17"/>
  <c r="Q28" i="15"/>
  <c r="P44" i="16"/>
  <c r="P43" i="16" s="1"/>
  <c r="E28" i="17"/>
  <c r="T29" i="17"/>
  <c r="P9" i="18"/>
  <c r="U52" i="18"/>
  <c r="T52" i="18"/>
  <c r="U26" i="21"/>
  <c r="T26" i="21"/>
  <c r="U37" i="23"/>
  <c r="T37" i="23"/>
  <c r="E9" i="24"/>
  <c r="U10" i="24"/>
  <c r="T10" i="24"/>
  <c r="U31" i="24"/>
  <c r="T31" i="24"/>
  <c r="U40" i="26"/>
  <c r="T40" i="26"/>
  <c r="U49" i="27"/>
  <c r="T49" i="27"/>
  <c r="Q9" i="12"/>
  <c r="Q56" i="12"/>
  <c r="P62" i="12"/>
  <c r="Q9" i="13"/>
  <c r="E9" i="14"/>
  <c r="P28" i="14"/>
  <c r="Q9" i="15"/>
  <c r="E44" i="15"/>
  <c r="T44" i="15" s="1"/>
  <c r="E62" i="15"/>
  <c r="U63" i="15"/>
  <c r="Q44" i="16"/>
  <c r="Q56" i="16"/>
  <c r="P28" i="17"/>
  <c r="U13" i="18"/>
  <c r="T13" i="18"/>
  <c r="U21" i="18"/>
  <c r="T21" i="18"/>
  <c r="U40" i="19"/>
  <c r="T40" i="19"/>
  <c r="U58" i="19"/>
  <c r="T58" i="19"/>
  <c r="U18" i="21"/>
  <c r="T18" i="21"/>
  <c r="U39" i="21"/>
  <c r="T39" i="21"/>
  <c r="U34" i="22"/>
  <c r="T34" i="22"/>
  <c r="U47" i="22"/>
  <c r="T47" i="22"/>
  <c r="U59" i="22"/>
  <c r="T59" i="22"/>
  <c r="U24" i="23"/>
  <c r="T24" i="23"/>
  <c r="E44" i="24"/>
  <c r="U45" i="24"/>
  <c r="T45" i="24"/>
  <c r="E56" i="24"/>
  <c r="U57" i="24"/>
  <c r="T57" i="24"/>
  <c r="U55" i="26"/>
  <c r="T55" i="26"/>
  <c r="U18" i="27"/>
  <c r="T18" i="27"/>
  <c r="U27" i="27"/>
  <c r="T27" i="27"/>
  <c r="U47" i="28"/>
  <c r="T47" i="28"/>
  <c r="T50" i="29"/>
  <c r="U50" i="29"/>
  <c r="U55" i="30"/>
  <c r="T55" i="30"/>
  <c r="T20" i="32"/>
  <c r="U20" i="32"/>
  <c r="T24" i="32"/>
  <c r="U24" i="32"/>
  <c r="U14" i="37"/>
  <c r="T14" i="37"/>
  <c r="U41" i="37"/>
  <c r="T41" i="37"/>
  <c r="T15" i="38"/>
  <c r="U15" i="38"/>
  <c r="P28" i="4"/>
  <c r="E62" i="4"/>
  <c r="Q9" i="6"/>
  <c r="E28" i="6"/>
  <c r="E62" i="6"/>
  <c r="E44" i="7"/>
  <c r="E56" i="7"/>
  <c r="Q28" i="8"/>
  <c r="P28" i="9"/>
  <c r="E56" i="9"/>
  <c r="E9" i="10"/>
  <c r="U10" i="10"/>
  <c r="P44" i="10"/>
  <c r="T58" i="10"/>
  <c r="U12" i="11"/>
  <c r="Q28" i="11"/>
  <c r="Q8" i="11" s="1"/>
  <c r="T42" i="11"/>
  <c r="U46" i="11"/>
  <c r="P56" i="11"/>
  <c r="T60" i="11"/>
  <c r="T11" i="12"/>
  <c r="T27" i="12"/>
  <c r="T40" i="12"/>
  <c r="T58" i="12"/>
  <c r="P9" i="14"/>
  <c r="P8" i="14" s="1"/>
  <c r="T34" i="15"/>
  <c r="T36" i="15"/>
  <c r="T20" i="16"/>
  <c r="T25" i="16"/>
  <c r="T38" i="16"/>
  <c r="T51" i="16"/>
  <c r="T58" i="16"/>
  <c r="U31" i="17"/>
  <c r="U51" i="17"/>
  <c r="T51" i="17"/>
  <c r="Q56" i="17"/>
  <c r="U27" i="19"/>
  <c r="T27" i="19"/>
  <c r="Q28" i="20"/>
  <c r="E9" i="21"/>
  <c r="U10" i="21"/>
  <c r="T10" i="21"/>
  <c r="U31" i="21"/>
  <c r="T31" i="21"/>
  <c r="U53" i="21"/>
  <c r="T53" i="21"/>
  <c r="U13" i="22"/>
  <c r="T13" i="22"/>
  <c r="U21" i="22"/>
  <c r="T21" i="22"/>
  <c r="E28" i="23"/>
  <c r="U29" i="23"/>
  <c r="T29" i="23"/>
  <c r="T12" i="32"/>
  <c r="U12" i="32"/>
  <c r="Q44" i="10"/>
  <c r="Q56" i="11"/>
  <c r="E44" i="14"/>
  <c r="E56" i="14"/>
  <c r="Q44" i="15"/>
  <c r="Q56" i="15"/>
  <c r="E9" i="17"/>
  <c r="U64" i="17"/>
  <c r="T64" i="17"/>
  <c r="U32" i="19"/>
  <c r="T32" i="19"/>
  <c r="U35" i="20"/>
  <c r="T35" i="20"/>
  <c r="E44" i="21"/>
  <c r="U45" i="21"/>
  <c r="T45" i="21"/>
  <c r="U16" i="23"/>
  <c r="T16" i="23"/>
  <c r="U21" i="25"/>
  <c r="T21" i="25"/>
  <c r="U11" i="26"/>
  <c r="T11" i="26"/>
  <c r="T16" i="28"/>
  <c r="U16" i="28"/>
  <c r="T18" i="30"/>
  <c r="U18" i="30"/>
  <c r="P56" i="8"/>
  <c r="P62" i="8"/>
  <c r="E9" i="9"/>
  <c r="E44" i="9"/>
  <c r="U44" i="9" s="1"/>
  <c r="P62" i="9"/>
  <c r="Q9" i="10"/>
  <c r="U10" i="12"/>
  <c r="P44" i="14"/>
  <c r="P56" i="14"/>
  <c r="T10" i="18"/>
  <c r="U12" i="18"/>
  <c r="T12" i="18"/>
  <c r="U20" i="18"/>
  <c r="T20" i="18"/>
  <c r="U34" i="18"/>
  <c r="T34" i="18"/>
  <c r="U42" i="18"/>
  <c r="T42" i="18"/>
  <c r="U19" i="19"/>
  <c r="T19" i="19"/>
  <c r="U22" i="20"/>
  <c r="T22" i="20"/>
  <c r="U49" i="20"/>
  <c r="T49" i="20"/>
  <c r="Q9" i="23"/>
  <c r="U10" i="23"/>
  <c r="U49" i="23"/>
  <c r="T49" i="23"/>
  <c r="T33" i="13"/>
  <c r="E44" i="13"/>
  <c r="T45" i="13"/>
  <c r="U53" i="13"/>
  <c r="T47" i="14"/>
  <c r="T52" i="14"/>
  <c r="T59" i="14"/>
  <c r="T32" i="15"/>
  <c r="T37" i="15"/>
  <c r="T42" i="15"/>
  <c r="E9" i="16"/>
  <c r="U13" i="16"/>
  <c r="T18" i="16"/>
  <c r="T23" i="16"/>
  <c r="P28" i="16"/>
  <c r="T31" i="16"/>
  <c r="U33" i="16"/>
  <c r="T36" i="16"/>
  <c r="T41" i="16"/>
  <c r="U46" i="16"/>
  <c r="T49" i="16"/>
  <c r="T54" i="16"/>
  <c r="Q9" i="17"/>
  <c r="T12" i="17"/>
  <c r="U29" i="17"/>
  <c r="P44" i="17"/>
  <c r="P43" i="17" s="1"/>
  <c r="U30" i="18"/>
  <c r="T30" i="18"/>
  <c r="U38" i="18"/>
  <c r="T38" i="18"/>
  <c r="U11" i="19"/>
  <c r="T11" i="19"/>
  <c r="U14" i="20"/>
  <c r="T14" i="20"/>
  <c r="E56" i="21"/>
  <c r="U57" i="21"/>
  <c r="T57" i="21"/>
  <c r="U50" i="25"/>
  <c r="T50" i="25"/>
  <c r="E28" i="28"/>
  <c r="T29" i="28"/>
  <c r="U29" i="28"/>
  <c r="E28" i="29"/>
  <c r="U29" i="29"/>
  <c r="T29" i="29"/>
  <c r="T33" i="29"/>
  <c r="U33" i="29"/>
  <c r="E28" i="31"/>
  <c r="U29" i="31"/>
  <c r="T29" i="31"/>
  <c r="U50" i="31"/>
  <c r="T50" i="31"/>
  <c r="P28" i="2"/>
  <c r="Q62" i="2"/>
  <c r="P9" i="3"/>
  <c r="Q44" i="3"/>
  <c r="Q56" i="3"/>
  <c r="E62" i="3"/>
  <c r="P28" i="5"/>
  <c r="Q44" i="5"/>
  <c r="Q56" i="5"/>
  <c r="P28" i="7"/>
  <c r="P8" i="7" s="1"/>
  <c r="P62" i="7"/>
  <c r="E9" i="8"/>
  <c r="P44" i="8"/>
  <c r="Q9" i="9"/>
  <c r="T34" i="11"/>
  <c r="T36" i="11"/>
  <c r="E44" i="11"/>
  <c r="U54" i="11"/>
  <c r="T19" i="12"/>
  <c r="E28" i="12"/>
  <c r="U29" i="12"/>
  <c r="T32" i="12"/>
  <c r="P44" i="12"/>
  <c r="P43" i="12" s="1"/>
  <c r="U24" i="13"/>
  <c r="E28" i="13"/>
  <c r="T29" i="13"/>
  <c r="U37" i="13"/>
  <c r="P44" i="13"/>
  <c r="P43" i="13" s="1"/>
  <c r="E56" i="13"/>
  <c r="T57" i="13"/>
  <c r="T10" i="14"/>
  <c r="T20" i="14"/>
  <c r="T25" i="14"/>
  <c r="T33" i="14"/>
  <c r="T38" i="14"/>
  <c r="T24" i="15"/>
  <c r="E28" i="15"/>
  <c r="U29" i="15"/>
  <c r="T45" i="15"/>
  <c r="U47" i="15"/>
  <c r="T50" i="15"/>
  <c r="T55" i="15"/>
  <c r="T57" i="15"/>
  <c r="T63" i="15"/>
  <c r="P9" i="16"/>
  <c r="U16" i="17"/>
  <c r="U26" i="17"/>
  <c r="T33" i="17"/>
  <c r="Q44" i="17"/>
  <c r="T17" i="18"/>
  <c r="T25" i="18"/>
  <c r="P44" i="18"/>
  <c r="U26" i="24"/>
  <c r="T26" i="24"/>
  <c r="U13" i="25"/>
  <c r="T13" i="25"/>
  <c r="U58" i="25"/>
  <c r="T58" i="25"/>
  <c r="T35" i="27"/>
  <c r="U35" i="27"/>
  <c r="T22" i="29"/>
  <c r="U22" i="29"/>
  <c r="T22" i="31"/>
  <c r="U22" i="31"/>
  <c r="U37" i="32"/>
  <c r="T37" i="32"/>
  <c r="U52" i="32"/>
  <c r="T52" i="32"/>
  <c r="T57" i="18"/>
  <c r="Q62" i="18"/>
  <c r="E9" i="19"/>
  <c r="T15" i="19"/>
  <c r="T23" i="19"/>
  <c r="T36" i="19"/>
  <c r="P44" i="19"/>
  <c r="T49" i="19"/>
  <c r="E56" i="19"/>
  <c r="T10" i="20"/>
  <c r="T18" i="20"/>
  <c r="T26" i="20"/>
  <c r="T31" i="20"/>
  <c r="T39" i="20"/>
  <c r="T45" i="20"/>
  <c r="T53" i="20"/>
  <c r="T57" i="20"/>
  <c r="Q62" i="20"/>
  <c r="P9" i="21"/>
  <c r="T14" i="21"/>
  <c r="T22" i="21"/>
  <c r="P44" i="21"/>
  <c r="T49" i="21"/>
  <c r="P56" i="21"/>
  <c r="T17" i="22"/>
  <c r="T25" i="22"/>
  <c r="T30" i="22"/>
  <c r="T38" i="22"/>
  <c r="T51" i="22"/>
  <c r="T63" i="22"/>
  <c r="T12" i="23"/>
  <c r="T20" i="23"/>
  <c r="P28" i="23"/>
  <c r="T33" i="23"/>
  <c r="T41" i="23"/>
  <c r="T45" i="23"/>
  <c r="T53" i="23"/>
  <c r="T57" i="23"/>
  <c r="Q62" i="23"/>
  <c r="P9" i="24"/>
  <c r="P8" i="24" s="1"/>
  <c r="P44" i="24"/>
  <c r="P56" i="24"/>
  <c r="T17" i="25"/>
  <c r="T34" i="25"/>
  <c r="T46" i="25"/>
  <c r="T53" i="25"/>
  <c r="E9" i="26"/>
  <c r="T27" i="26"/>
  <c r="Q28" i="26"/>
  <c r="T32" i="26"/>
  <c r="T37" i="26"/>
  <c r="T60" i="26"/>
  <c r="T15" i="27"/>
  <c r="E28" i="27"/>
  <c r="T32" i="27"/>
  <c r="T37" i="27"/>
  <c r="E9" i="28"/>
  <c r="T13" i="28"/>
  <c r="T18" i="28"/>
  <c r="T31" i="28"/>
  <c r="U20" i="29"/>
  <c r="U35" i="29"/>
  <c r="U37" i="29"/>
  <c r="T37" i="29"/>
  <c r="U48" i="29"/>
  <c r="Q9" i="30"/>
  <c r="U16" i="30"/>
  <c r="U18" i="32"/>
  <c r="U17" i="34"/>
  <c r="T17" i="34"/>
  <c r="T54" i="34"/>
  <c r="U54" i="34"/>
  <c r="E28" i="35"/>
  <c r="U29" i="35"/>
  <c r="T29" i="35"/>
  <c r="P28" i="11"/>
  <c r="P62" i="11"/>
  <c r="E9" i="12"/>
  <c r="E44" i="12"/>
  <c r="E56" i="12"/>
  <c r="Q28" i="13"/>
  <c r="Q44" i="13"/>
  <c r="Q56" i="13"/>
  <c r="E62" i="13"/>
  <c r="P28" i="15"/>
  <c r="P8" i="15" s="1"/>
  <c r="P62" i="15"/>
  <c r="E44" i="16"/>
  <c r="U44" i="16" s="1"/>
  <c r="E56" i="16"/>
  <c r="Q28" i="17"/>
  <c r="E62" i="17"/>
  <c r="U57" i="18"/>
  <c r="P9" i="19"/>
  <c r="Q44" i="19"/>
  <c r="P56" i="19"/>
  <c r="T56" i="20"/>
  <c r="U57" i="20"/>
  <c r="Q9" i="21"/>
  <c r="E28" i="21"/>
  <c r="Q44" i="21"/>
  <c r="Q56" i="21"/>
  <c r="E62" i="21"/>
  <c r="T24" i="22"/>
  <c r="T29" i="22"/>
  <c r="T37" i="22"/>
  <c r="E44" i="22"/>
  <c r="T50" i="22"/>
  <c r="E56" i="22"/>
  <c r="T62" i="22"/>
  <c r="U63" i="22"/>
  <c r="T11" i="23"/>
  <c r="T19" i="23"/>
  <c r="T27" i="23"/>
  <c r="Q28" i="23"/>
  <c r="T32" i="23"/>
  <c r="T40" i="23"/>
  <c r="T52" i="23"/>
  <c r="T56" i="23"/>
  <c r="U57" i="23"/>
  <c r="Q9" i="24"/>
  <c r="Q8" i="24" s="1"/>
  <c r="E28" i="24"/>
  <c r="Q44" i="24"/>
  <c r="Q56" i="24"/>
  <c r="E62" i="24"/>
  <c r="E56" i="25"/>
  <c r="U57" i="25"/>
  <c r="E62" i="25"/>
  <c r="P9" i="26"/>
  <c r="P28" i="27"/>
  <c r="U39" i="27"/>
  <c r="T39" i="27"/>
  <c r="P9" i="28"/>
  <c r="U20" i="28"/>
  <c r="T20" i="28"/>
  <c r="U33" i="28"/>
  <c r="T33" i="28"/>
  <c r="Q28" i="29"/>
  <c r="P43" i="29"/>
  <c r="U33" i="30"/>
  <c r="T33" i="30"/>
  <c r="E44" i="30"/>
  <c r="T45" i="30"/>
  <c r="Q28" i="31"/>
  <c r="E28" i="32"/>
  <c r="T29" i="32"/>
  <c r="T12" i="33"/>
  <c r="U12" i="33"/>
  <c r="U32" i="37"/>
  <c r="T32" i="37"/>
  <c r="U34" i="38"/>
  <c r="T34" i="38"/>
  <c r="U54" i="47"/>
  <c r="T54" i="47"/>
  <c r="E9" i="18"/>
  <c r="E44" i="18"/>
  <c r="Q9" i="19"/>
  <c r="E28" i="19"/>
  <c r="Q56" i="19"/>
  <c r="P28" i="21"/>
  <c r="E9" i="22"/>
  <c r="P44" i="22"/>
  <c r="P56" i="22"/>
  <c r="T64" i="23"/>
  <c r="T12" i="24"/>
  <c r="T20" i="24"/>
  <c r="P28" i="24"/>
  <c r="T33" i="24"/>
  <c r="T41" i="24"/>
  <c r="T47" i="24"/>
  <c r="T55" i="24"/>
  <c r="T59" i="24"/>
  <c r="P62" i="24"/>
  <c r="E9" i="25"/>
  <c r="T15" i="25"/>
  <c r="T23" i="25"/>
  <c r="U25" i="25"/>
  <c r="E28" i="25"/>
  <c r="T29" i="25"/>
  <c r="U52" i="25"/>
  <c r="P56" i="25"/>
  <c r="T60" i="25"/>
  <c r="P62" i="25"/>
  <c r="Q9" i="26"/>
  <c r="T19" i="26"/>
  <c r="T25" i="26"/>
  <c r="T30" i="26"/>
  <c r="T33" i="26"/>
  <c r="T45" i="26"/>
  <c r="Q56" i="26"/>
  <c r="Q43" i="26" s="1"/>
  <c r="T59" i="26"/>
  <c r="U14" i="27"/>
  <c r="U26" i="27"/>
  <c r="T26" i="27"/>
  <c r="Q28" i="27"/>
  <c r="T36" i="27"/>
  <c r="T50" i="27"/>
  <c r="Q9" i="28"/>
  <c r="T17" i="28"/>
  <c r="E44" i="28"/>
  <c r="U55" i="28"/>
  <c r="T55" i="28"/>
  <c r="U14" i="29"/>
  <c r="U16" i="29"/>
  <c r="T16" i="29"/>
  <c r="U64" i="29"/>
  <c r="T64" i="29"/>
  <c r="U14" i="31"/>
  <c r="U16" i="31"/>
  <c r="T16" i="31"/>
  <c r="U59" i="31"/>
  <c r="T59" i="31"/>
  <c r="U22" i="33"/>
  <c r="T22" i="33"/>
  <c r="T47" i="33"/>
  <c r="U47" i="33"/>
  <c r="U64" i="39"/>
  <c r="T64" i="39"/>
  <c r="P28" i="19"/>
  <c r="E9" i="20"/>
  <c r="E44" i="20"/>
  <c r="Q28" i="21"/>
  <c r="P9" i="22"/>
  <c r="Q44" i="22"/>
  <c r="E44" i="23"/>
  <c r="Q28" i="24"/>
  <c r="P9" i="25"/>
  <c r="P28" i="25"/>
  <c r="Q56" i="25"/>
  <c r="Q43" i="25" s="1"/>
  <c r="U52" i="27"/>
  <c r="T52" i="27"/>
  <c r="U64" i="27"/>
  <c r="T64" i="27"/>
  <c r="U12" i="30"/>
  <c r="T12" i="30"/>
  <c r="U41" i="30"/>
  <c r="T41" i="30"/>
  <c r="U59" i="30"/>
  <c r="T59" i="30"/>
  <c r="U26" i="32"/>
  <c r="T26" i="32"/>
  <c r="U38" i="35"/>
  <c r="T38" i="35"/>
  <c r="T12" i="39"/>
  <c r="U12" i="39"/>
  <c r="Q9" i="14"/>
  <c r="E28" i="14"/>
  <c r="Q44" i="14"/>
  <c r="Q56" i="14"/>
  <c r="Q9" i="16"/>
  <c r="E28" i="16"/>
  <c r="E62" i="16"/>
  <c r="Q9" i="18"/>
  <c r="E28" i="18"/>
  <c r="Q44" i="18"/>
  <c r="P56" i="18"/>
  <c r="Q28" i="19"/>
  <c r="Q62" i="19"/>
  <c r="P9" i="20"/>
  <c r="P44" i="20"/>
  <c r="P56" i="20"/>
  <c r="Q9" i="22"/>
  <c r="E28" i="22"/>
  <c r="P62" i="22"/>
  <c r="P44" i="23"/>
  <c r="P56" i="23"/>
  <c r="Q9" i="25"/>
  <c r="Q28" i="25"/>
  <c r="E9" i="27"/>
  <c r="U10" i="27"/>
  <c r="T10" i="27"/>
  <c r="U41" i="28"/>
  <c r="T41" i="28"/>
  <c r="Q44" i="28"/>
  <c r="U24" i="29"/>
  <c r="T24" i="29"/>
  <c r="U52" i="29"/>
  <c r="T52" i="29"/>
  <c r="U20" i="30"/>
  <c r="T20" i="30"/>
  <c r="U24" i="31"/>
  <c r="T24" i="31"/>
  <c r="U13" i="32"/>
  <c r="T13" i="32"/>
  <c r="E44" i="32"/>
  <c r="E43" i="32" s="1"/>
  <c r="T45" i="32"/>
  <c r="U59" i="32"/>
  <c r="T59" i="32"/>
  <c r="U22" i="35"/>
  <c r="T22" i="35"/>
  <c r="E44" i="37"/>
  <c r="T45" i="37"/>
  <c r="U45" i="37"/>
  <c r="E56" i="38"/>
  <c r="U57" i="38"/>
  <c r="T57" i="38"/>
  <c r="U15" i="44"/>
  <c r="T15" i="44"/>
  <c r="P28" i="18"/>
  <c r="T33" i="18"/>
  <c r="T41" i="18"/>
  <c r="T47" i="18"/>
  <c r="T55" i="18"/>
  <c r="Q56" i="18"/>
  <c r="T60" i="18"/>
  <c r="T10" i="19"/>
  <c r="T18" i="19"/>
  <c r="T26" i="19"/>
  <c r="T31" i="19"/>
  <c r="T39" i="19"/>
  <c r="T52" i="19"/>
  <c r="T57" i="19"/>
  <c r="Q9" i="20"/>
  <c r="T13" i="20"/>
  <c r="T21" i="20"/>
  <c r="E28" i="20"/>
  <c r="T34" i="20"/>
  <c r="T42" i="20"/>
  <c r="Q44" i="20"/>
  <c r="T48" i="20"/>
  <c r="Q56" i="20"/>
  <c r="T60" i="20"/>
  <c r="T17" i="21"/>
  <c r="T25" i="21"/>
  <c r="T30" i="21"/>
  <c r="T38" i="21"/>
  <c r="T52" i="21"/>
  <c r="T64" i="21"/>
  <c r="T12" i="22"/>
  <c r="P28" i="22"/>
  <c r="T33" i="22"/>
  <c r="T41" i="22"/>
  <c r="T46" i="22"/>
  <c r="T54" i="22"/>
  <c r="T58" i="22"/>
  <c r="E9" i="23"/>
  <c r="T15" i="23"/>
  <c r="T23" i="23"/>
  <c r="Q44" i="23"/>
  <c r="Q43" i="23" s="1"/>
  <c r="T48" i="23"/>
  <c r="T60" i="23"/>
  <c r="T17" i="24"/>
  <c r="T25" i="24"/>
  <c r="T30" i="24"/>
  <c r="T38" i="24"/>
  <c r="E44" i="25"/>
  <c r="U45" i="25"/>
  <c r="E44" i="26"/>
  <c r="U44" i="26" s="1"/>
  <c r="E44" i="27"/>
  <c r="U44" i="27" s="1"/>
  <c r="U45" i="27"/>
  <c r="E56" i="27"/>
  <c r="U57" i="27"/>
  <c r="T25" i="28"/>
  <c r="U47" i="30"/>
  <c r="T47" i="30"/>
  <c r="E56" i="31"/>
  <c r="T57" i="31"/>
  <c r="U31" i="32"/>
  <c r="T31" i="32"/>
  <c r="U34" i="35"/>
  <c r="T34" i="35"/>
  <c r="U64" i="35"/>
  <c r="T64" i="35"/>
  <c r="U19" i="37"/>
  <c r="T19" i="37"/>
  <c r="U48" i="39"/>
  <c r="T48" i="39"/>
  <c r="T52" i="39"/>
  <c r="U52" i="39"/>
  <c r="T24" i="43"/>
  <c r="U24" i="43"/>
  <c r="Q62" i="8"/>
  <c r="P9" i="9"/>
  <c r="Q44" i="9"/>
  <c r="Q56" i="9"/>
  <c r="Q62" i="10"/>
  <c r="E9" i="11"/>
  <c r="P44" i="11"/>
  <c r="E56" i="11"/>
  <c r="T10" i="12"/>
  <c r="T45" i="12"/>
  <c r="T57" i="12"/>
  <c r="Q62" i="12"/>
  <c r="P9" i="13"/>
  <c r="T63" i="13"/>
  <c r="Q28" i="14"/>
  <c r="P62" i="14"/>
  <c r="E9" i="15"/>
  <c r="P44" i="15"/>
  <c r="P56" i="15"/>
  <c r="Q28" i="16"/>
  <c r="T45" i="16"/>
  <c r="T57" i="16"/>
  <c r="Q62" i="16"/>
  <c r="P9" i="17"/>
  <c r="E44" i="17"/>
  <c r="T44" i="17" s="1"/>
  <c r="E56" i="17"/>
  <c r="T63" i="17"/>
  <c r="Q28" i="18"/>
  <c r="E62" i="18"/>
  <c r="U10" i="19"/>
  <c r="U57" i="19"/>
  <c r="P28" i="20"/>
  <c r="E62" i="20"/>
  <c r="T29" i="21"/>
  <c r="T63" i="21"/>
  <c r="Q28" i="22"/>
  <c r="T45" i="22"/>
  <c r="T57" i="22"/>
  <c r="P9" i="23"/>
  <c r="E62" i="23"/>
  <c r="T29" i="24"/>
  <c r="T63" i="24"/>
  <c r="P44" i="25"/>
  <c r="T57" i="25"/>
  <c r="T63" i="25"/>
  <c r="U10" i="26"/>
  <c r="E28" i="26"/>
  <c r="U54" i="26"/>
  <c r="E62" i="26"/>
  <c r="U63" i="26"/>
  <c r="Q9" i="27"/>
  <c r="T11" i="27"/>
  <c r="U29" i="27"/>
  <c r="U31" i="27"/>
  <c r="T31" i="27"/>
  <c r="P44" i="27"/>
  <c r="P43" i="27" s="1"/>
  <c r="U48" i="27"/>
  <c r="U60" i="27"/>
  <c r="Q62" i="27"/>
  <c r="U10" i="28"/>
  <c r="U12" i="28"/>
  <c r="T12" i="28"/>
  <c r="T42" i="28"/>
  <c r="U60" i="28"/>
  <c r="T60" i="28"/>
  <c r="Q9" i="29"/>
  <c r="Q8" i="29" s="1"/>
  <c r="U12" i="29"/>
  <c r="U41" i="29"/>
  <c r="E9" i="30"/>
  <c r="T10" i="30"/>
  <c r="U45" i="30"/>
  <c r="E56" i="30"/>
  <c r="T57" i="30"/>
  <c r="U37" i="31"/>
  <c r="T37" i="31"/>
  <c r="U29" i="32"/>
  <c r="U42" i="33"/>
  <c r="T42" i="33"/>
  <c r="T51" i="38"/>
  <c r="U51" i="38"/>
  <c r="U33" i="39"/>
  <c r="T33" i="39"/>
  <c r="U42" i="40"/>
  <c r="T42" i="40"/>
  <c r="U40" i="42"/>
  <c r="T40" i="42"/>
  <c r="P28" i="26"/>
  <c r="Q62" i="26"/>
  <c r="P9" i="27"/>
  <c r="Q44" i="27"/>
  <c r="Q56" i="27"/>
  <c r="E62" i="27"/>
  <c r="P28" i="29"/>
  <c r="Q44" i="29"/>
  <c r="Q56" i="29"/>
  <c r="E62" i="29"/>
  <c r="P28" i="31"/>
  <c r="U64" i="31"/>
  <c r="T34" i="32"/>
  <c r="T46" i="32"/>
  <c r="T14" i="33"/>
  <c r="U20" i="33"/>
  <c r="T34" i="33"/>
  <c r="T49" i="33"/>
  <c r="U55" i="33"/>
  <c r="T58" i="33"/>
  <c r="U15" i="34"/>
  <c r="E28" i="34"/>
  <c r="U29" i="34"/>
  <c r="T38" i="34"/>
  <c r="T42" i="34"/>
  <c r="Q44" i="34"/>
  <c r="Q56" i="34"/>
  <c r="T59" i="34"/>
  <c r="T64" i="34"/>
  <c r="T24" i="35"/>
  <c r="P28" i="35"/>
  <c r="T45" i="35"/>
  <c r="T11" i="36"/>
  <c r="U26" i="36"/>
  <c r="Q44" i="36"/>
  <c r="Q43" i="36" s="1"/>
  <c r="T62" i="36"/>
  <c r="T12" i="37"/>
  <c r="Q56" i="37"/>
  <c r="T59" i="37"/>
  <c r="E9" i="38"/>
  <c r="U10" i="38"/>
  <c r="U32" i="38"/>
  <c r="T38" i="38"/>
  <c r="U38" i="38"/>
  <c r="U31" i="39"/>
  <c r="U60" i="39"/>
  <c r="T60" i="39"/>
  <c r="U12" i="40"/>
  <c r="T12" i="40"/>
  <c r="P28" i="40"/>
  <c r="U53" i="40"/>
  <c r="T53" i="40"/>
  <c r="T33" i="43"/>
  <c r="U33" i="43"/>
  <c r="U47" i="43"/>
  <c r="T47" i="43"/>
  <c r="U64" i="43"/>
  <c r="T64" i="43"/>
  <c r="U59" i="45"/>
  <c r="T59" i="45"/>
  <c r="U46" i="47"/>
  <c r="T46" i="47"/>
  <c r="E9" i="52"/>
  <c r="U10" i="52"/>
  <c r="T10" i="52"/>
  <c r="Q28" i="35"/>
  <c r="U45" i="35"/>
  <c r="E62" i="35"/>
  <c r="U63" i="35"/>
  <c r="U55" i="39"/>
  <c r="T55" i="39"/>
  <c r="U15" i="40"/>
  <c r="T15" i="40"/>
  <c r="E9" i="41"/>
  <c r="U10" i="41"/>
  <c r="T10" i="41"/>
  <c r="U14" i="41"/>
  <c r="T14" i="41"/>
  <c r="T12" i="43"/>
  <c r="U12" i="43"/>
  <c r="U53" i="49"/>
  <c r="T53" i="49"/>
  <c r="P44" i="28"/>
  <c r="E56" i="28"/>
  <c r="Q62" i="29"/>
  <c r="P9" i="30"/>
  <c r="P44" i="30"/>
  <c r="P56" i="30"/>
  <c r="P56" i="31"/>
  <c r="P44" i="32"/>
  <c r="P43" i="32" s="1"/>
  <c r="E56" i="32"/>
  <c r="E62" i="32"/>
  <c r="P9" i="33"/>
  <c r="E28" i="33"/>
  <c r="U29" i="33"/>
  <c r="P44" i="33"/>
  <c r="T46" i="35"/>
  <c r="E28" i="36"/>
  <c r="U29" i="36"/>
  <c r="Q9" i="38"/>
  <c r="E28" i="38"/>
  <c r="P44" i="38"/>
  <c r="U47" i="39"/>
  <c r="T47" i="39"/>
  <c r="U17" i="41"/>
  <c r="T17" i="41"/>
  <c r="U30" i="41"/>
  <c r="T30" i="41"/>
  <c r="T37" i="41"/>
  <c r="U37" i="41"/>
  <c r="U48" i="41"/>
  <c r="T48" i="41"/>
  <c r="U58" i="41"/>
  <c r="T58" i="41"/>
  <c r="U51" i="42"/>
  <c r="T51" i="42"/>
  <c r="Q28" i="43"/>
  <c r="L61" i="48"/>
  <c r="L65" i="48" s="1"/>
  <c r="L61" i="41"/>
  <c r="L65" i="41" s="1"/>
  <c r="R8" i="41"/>
  <c r="L61" i="34"/>
  <c r="L65" i="34" s="1"/>
  <c r="R8" i="34"/>
  <c r="E28" i="30"/>
  <c r="Q44" i="30"/>
  <c r="Q56" i="30"/>
  <c r="Q56" i="31"/>
  <c r="E9" i="32"/>
  <c r="Q28" i="32"/>
  <c r="Q44" i="32"/>
  <c r="Q9" i="33"/>
  <c r="Q44" i="33"/>
  <c r="E62" i="33"/>
  <c r="U63" i="33"/>
  <c r="P9" i="34"/>
  <c r="P8" i="34" s="1"/>
  <c r="P9" i="35"/>
  <c r="E56" i="35"/>
  <c r="U57" i="35"/>
  <c r="T39" i="36"/>
  <c r="U39" i="36"/>
  <c r="P28" i="38"/>
  <c r="U18" i="40"/>
  <c r="T18" i="40"/>
  <c r="T22" i="40"/>
  <c r="U22" i="40"/>
  <c r="U32" i="40"/>
  <c r="T32" i="40"/>
  <c r="U47" i="40"/>
  <c r="T47" i="40"/>
  <c r="E56" i="40"/>
  <c r="U57" i="40"/>
  <c r="T57" i="40"/>
  <c r="U64" i="41"/>
  <c r="T64" i="41"/>
  <c r="E9" i="44"/>
  <c r="T10" i="44"/>
  <c r="U10" i="44"/>
  <c r="U50" i="46"/>
  <c r="T50" i="46"/>
  <c r="U19" i="49"/>
  <c r="T19" i="49"/>
  <c r="T30" i="49"/>
  <c r="U30" i="49"/>
  <c r="E56" i="26"/>
  <c r="P28" i="28"/>
  <c r="Q56" i="28"/>
  <c r="E62" i="28"/>
  <c r="P28" i="30"/>
  <c r="E62" i="30"/>
  <c r="E44" i="31"/>
  <c r="E62" i="31"/>
  <c r="P9" i="32"/>
  <c r="Q56" i="32"/>
  <c r="Q28" i="33"/>
  <c r="Q9" i="34"/>
  <c r="Q9" i="35"/>
  <c r="Q28" i="36"/>
  <c r="U46" i="36"/>
  <c r="T54" i="39"/>
  <c r="U54" i="39"/>
  <c r="U20" i="41"/>
  <c r="T20" i="41"/>
  <c r="T24" i="41"/>
  <c r="U24" i="41"/>
  <c r="U11" i="42"/>
  <c r="T11" i="42"/>
  <c r="T18" i="42"/>
  <c r="U18" i="42"/>
  <c r="U18" i="43"/>
  <c r="T18" i="43"/>
  <c r="U38" i="43"/>
  <c r="T38" i="43"/>
  <c r="T21" i="48"/>
  <c r="U21" i="48"/>
  <c r="P44" i="26"/>
  <c r="P56" i="26"/>
  <c r="Q28" i="28"/>
  <c r="P62" i="28"/>
  <c r="E9" i="29"/>
  <c r="Q28" i="30"/>
  <c r="P62" i="30"/>
  <c r="E9" i="31"/>
  <c r="P44" i="31"/>
  <c r="P62" i="31"/>
  <c r="Q9" i="32"/>
  <c r="T33" i="32"/>
  <c r="T42" i="32"/>
  <c r="T16" i="33"/>
  <c r="T33" i="33"/>
  <c r="T51" i="33"/>
  <c r="P56" i="33"/>
  <c r="T60" i="33"/>
  <c r="T11" i="34"/>
  <c r="U21" i="34"/>
  <c r="T29" i="34"/>
  <c r="U40" i="34"/>
  <c r="U12" i="35"/>
  <c r="T16" i="35"/>
  <c r="Q44" i="35"/>
  <c r="T47" i="35"/>
  <c r="Q56" i="35"/>
  <c r="U18" i="36"/>
  <c r="T23" i="36"/>
  <c r="U32" i="36"/>
  <c r="T32" i="36"/>
  <c r="T35" i="36"/>
  <c r="T40" i="36"/>
  <c r="Q28" i="37"/>
  <c r="T33" i="37"/>
  <c r="U39" i="38"/>
  <c r="T39" i="38"/>
  <c r="U39" i="39"/>
  <c r="T39" i="39"/>
  <c r="T46" i="39"/>
  <c r="U46" i="39"/>
  <c r="U24" i="40"/>
  <c r="T24" i="40"/>
  <c r="U54" i="41"/>
  <c r="T54" i="41"/>
  <c r="T13" i="48"/>
  <c r="U13" i="48"/>
  <c r="U14" i="51"/>
  <c r="T14" i="51"/>
  <c r="P9" i="29"/>
  <c r="E44" i="29"/>
  <c r="E56" i="29"/>
  <c r="P9" i="31"/>
  <c r="Q44" i="31"/>
  <c r="T21" i="33"/>
  <c r="U41" i="33"/>
  <c r="Q56" i="33"/>
  <c r="T16" i="34"/>
  <c r="E44" i="34"/>
  <c r="T44" i="34" s="1"/>
  <c r="T53" i="34"/>
  <c r="T25" i="35"/>
  <c r="T63" i="35"/>
  <c r="E9" i="36"/>
  <c r="T10" i="36"/>
  <c r="U10" i="36"/>
  <c r="T12" i="36"/>
  <c r="E44" i="36"/>
  <c r="T45" i="36"/>
  <c r="U53" i="36"/>
  <c r="P56" i="36"/>
  <c r="P43" i="36" s="1"/>
  <c r="T63" i="36"/>
  <c r="E9" i="37"/>
  <c r="U13" i="37"/>
  <c r="T18" i="37"/>
  <c r="T20" i="37"/>
  <c r="U49" i="37"/>
  <c r="E56" i="37"/>
  <c r="T14" i="38"/>
  <c r="U27" i="38"/>
  <c r="U31" i="38"/>
  <c r="T31" i="38"/>
  <c r="T11" i="39"/>
  <c r="U20" i="39"/>
  <c r="P28" i="39"/>
  <c r="T58" i="39"/>
  <c r="U58" i="39"/>
  <c r="Q9" i="40"/>
  <c r="U64" i="40"/>
  <c r="T64" i="40"/>
  <c r="U26" i="41"/>
  <c r="T26" i="41"/>
  <c r="U24" i="42"/>
  <c r="T24" i="42"/>
  <c r="U33" i="42"/>
  <c r="T33" i="42"/>
  <c r="T37" i="44"/>
  <c r="U37" i="44"/>
  <c r="E44" i="39"/>
  <c r="T33" i="41"/>
  <c r="T39" i="41"/>
  <c r="T51" i="41"/>
  <c r="T14" i="42"/>
  <c r="T20" i="42"/>
  <c r="T27" i="42"/>
  <c r="U31" i="42"/>
  <c r="T37" i="42"/>
  <c r="Q44" i="42"/>
  <c r="T62" i="42"/>
  <c r="U63" i="42"/>
  <c r="T14" i="43"/>
  <c r="T21" i="43"/>
  <c r="T26" i="43"/>
  <c r="T30" i="43"/>
  <c r="T35" i="43"/>
  <c r="U41" i="43"/>
  <c r="T12" i="44"/>
  <c r="U35" i="44"/>
  <c r="U49" i="44"/>
  <c r="Q9" i="45"/>
  <c r="U20" i="45"/>
  <c r="T20" i="45"/>
  <c r="U37" i="45"/>
  <c r="U15" i="46"/>
  <c r="T15" i="46"/>
  <c r="U23" i="46"/>
  <c r="T23" i="46"/>
  <c r="U12" i="47"/>
  <c r="T12" i="47"/>
  <c r="U20" i="47"/>
  <c r="T20" i="47"/>
  <c r="U42" i="48"/>
  <c r="U27" i="49"/>
  <c r="T27" i="49"/>
  <c r="Q44" i="49"/>
  <c r="U47" i="50"/>
  <c r="T47" i="50"/>
  <c r="U33" i="51"/>
  <c r="U18" i="52"/>
  <c r="T18" i="52"/>
  <c r="E28" i="52"/>
  <c r="T29" i="52"/>
  <c r="Q9" i="53"/>
  <c r="U9" i="53" s="1"/>
  <c r="U10" i="53"/>
  <c r="T59" i="54"/>
  <c r="U59" i="54"/>
  <c r="P28" i="33"/>
  <c r="P62" i="33"/>
  <c r="E9" i="34"/>
  <c r="P28" i="34"/>
  <c r="T46" i="34"/>
  <c r="P28" i="36"/>
  <c r="T58" i="36"/>
  <c r="T35" i="37"/>
  <c r="U42" i="37"/>
  <c r="Q44" i="37"/>
  <c r="Q43" i="37" s="1"/>
  <c r="U52" i="38"/>
  <c r="P56" i="38"/>
  <c r="E62" i="38"/>
  <c r="E9" i="39"/>
  <c r="T14" i="39"/>
  <c r="U21" i="39"/>
  <c r="Q28" i="39"/>
  <c r="P44" i="39"/>
  <c r="P43" i="39" s="1"/>
  <c r="U35" i="40"/>
  <c r="E28" i="41"/>
  <c r="T29" i="41"/>
  <c r="P56" i="41"/>
  <c r="E62" i="41"/>
  <c r="U63" i="41"/>
  <c r="E9" i="42"/>
  <c r="T10" i="42"/>
  <c r="T53" i="42"/>
  <c r="E9" i="43"/>
  <c r="U54" i="43"/>
  <c r="Q9" i="44"/>
  <c r="U22" i="44"/>
  <c r="U39" i="44"/>
  <c r="E44" i="44"/>
  <c r="U44" i="44" s="1"/>
  <c r="T45" i="44"/>
  <c r="U64" i="44"/>
  <c r="T64" i="44"/>
  <c r="U12" i="45"/>
  <c r="T12" i="45"/>
  <c r="P28" i="46"/>
  <c r="U48" i="46"/>
  <c r="U52" i="47"/>
  <c r="U17" i="49"/>
  <c r="U40" i="49"/>
  <c r="T40" i="49"/>
  <c r="U51" i="49"/>
  <c r="U27" i="50"/>
  <c r="E56" i="50"/>
  <c r="T57" i="50"/>
  <c r="U12" i="51"/>
  <c r="U22" i="51"/>
  <c r="T22" i="51"/>
  <c r="U41" i="51"/>
  <c r="U50" i="51"/>
  <c r="T50" i="51"/>
  <c r="U60" i="51"/>
  <c r="Q9" i="52"/>
  <c r="U26" i="52"/>
  <c r="T26" i="52"/>
  <c r="U33" i="53"/>
  <c r="T33" i="53"/>
  <c r="Q56" i="38"/>
  <c r="P9" i="39"/>
  <c r="Q44" i="39"/>
  <c r="T23" i="40"/>
  <c r="E28" i="40"/>
  <c r="U16" i="41"/>
  <c r="P28" i="41"/>
  <c r="T38" i="41"/>
  <c r="U50" i="41"/>
  <c r="Q56" i="41"/>
  <c r="P9" i="42"/>
  <c r="E56" i="42"/>
  <c r="U57" i="42"/>
  <c r="P9" i="43"/>
  <c r="T45" i="45"/>
  <c r="E44" i="45"/>
  <c r="P44" i="46"/>
  <c r="E62" i="46"/>
  <c r="U63" i="46"/>
  <c r="T63" i="46"/>
  <c r="U15" i="48"/>
  <c r="T15" i="48"/>
  <c r="U23" i="48"/>
  <c r="T23" i="48"/>
  <c r="P9" i="49"/>
  <c r="U32" i="49"/>
  <c r="T32" i="49"/>
  <c r="E56" i="49"/>
  <c r="U57" i="49"/>
  <c r="T57" i="49"/>
  <c r="U55" i="50"/>
  <c r="T55" i="50"/>
  <c r="E28" i="53"/>
  <c r="E8" i="53" s="1"/>
  <c r="U29" i="53"/>
  <c r="T29" i="53"/>
  <c r="T48" i="53"/>
  <c r="U48" i="53"/>
  <c r="Q28" i="41"/>
  <c r="P44" i="41"/>
  <c r="Q9" i="42"/>
  <c r="Q8" i="42" s="1"/>
  <c r="Q9" i="43"/>
  <c r="E28" i="45"/>
  <c r="T29" i="45"/>
  <c r="U33" i="45"/>
  <c r="T33" i="45"/>
  <c r="U41" i="45"/>
  <c r="T41" i="45"/>
  <c r="U36" i="46"/>
  <c r="T36" i="46"/>
  <c r="U33" i="47"/>
  <c r="T33" i="47"/>
  <c r="U41" i="47"/>
  <c r="T41" i="47"/>
  <c r="U58" i="47"/>
  <c r="T58" i="47"/>
  <c r="U34" i="50"/>
  <c r="T34" i="50"/>
  <c r="P44" i="51"/>
  <c r="U31" i="52"/>
  <c r="T31" i="52"/>
  <c r="U36" i="54"/>
  <c r="T36" i="54"/>
  <c r="R8" i="35"/>
  <c r="P28" i="37"/>
  <c r="Q28" i="38"/>
  <c r="E44" i="38"/>
  <c r="U45" i="38"/>
  <c r="E56" i="39"/>
  <c r="E62" i="39"/>
  <c r="Q28" i="40"/>
  <c r="P56" i="40"/>
  <c r="P9" i="41"/>
  <c r="Q44" i="41"/>
  <c r="Q56" i="42"/>
  <c r="Q62" i="42"/>
  <c r="Q44" i="43"/>
  <c r="P56" i="43"/>
  <c r="P43" i="43" s="1"/>
  <c r="E28" i="44"/>
  <c r="T29" i="44"/>
  <c r="Q44" i="45"/>
  <c r="E56" i="45"/>
  <c r="T57" i="45"/>
  <c r="U49" i="48"/>
  <c r="T49" i="48"/>
  <c r="U13" i="50"/>
  <c r="T13" i="50"/>
  <c r="E9" i="40"/>
  <c r="E44" i="40"/>
  <c r="Q9" i="41"/>
  <c r="T17" i="42"/>
  <c r="T23" i="42"/>
  <c r="E28" i="42"/>
  <c r="U13" i="43"/>
  <c r="E28" i="43"/>
  <c r="T29" i="43"/>
  <c r="T59" i="43"/>
  <c r="U24" i="44"/>
  <c r="P28" i="44"/>
  <c r="T41" i="44"/>
  <c r="U16" i="45"/>
  <c r="U24" i="45"/>
  <c r="U31" i="45"/>
  <c r="U39" i="45"/>
  <c r="U47" i="45"/>
  <c r="T47" i="45"/>
  <c r="U55" i="45"/>
  <c r="T55" i="45"/>
  <c r="U11" i="46"/>
  <c r="U19" i="46"/>
  <c r="U34" i="46"/>
  <c r="U42" i="46"/>
  <c r="U60" i="46"/>
  <c r="E9" i="47"/>
  <c r="T10" i="47"/>
  <c r="U11" i="50"/>
  <c r="U32" i="50"/>
  <c r="U42" i="50"/>
  <c r="T42" i="50"/>
  <c r="E44" i="50"/>
  <c r="T45" i="50"/>
  <c r="U59" i="50"/>
  <c r="T59" i="50"/>
  <c r="U29" i="52"/>
  <c r="U47" i="53"/>
  <c r="T47" i="53"/>
  <c r="T13" i="54"/>
  <c r="U13" i="54"/>
  <c r="R8" i="52"/>
  <c r="R8" i="51"/>
  <c r="P28" i="32"/>
  <c r="P62" i="32"/>
  <c r="E9" i="33"/>
  <c r="E44" i="33"/>
  <c r="E56" i="33"/>
  <c r="T10" i="34"/>
  <c r="T41" i="34"/>
  <c r="U46" i="34"/>
  <c r="E56" i="34"/>
  <c r="E62" i="34"/>
  <c r="U15" i="35"/>
  <c r="T37" i="35"/>
  <c r="U49" i="35"/>
  <c r="P62" i="35"/>
  <c r="Q9" i="36"/>
  <c r="T31" i="36"/>
  <c r="E56" i="36"/>
  <c r="T57" i="36"/>
  <c r="P62" i="36"/>
  <c r="P9" i="37"/>
  <c r="T50" i="37"/>
  <c r="P9" i="38"/>
  <c r="T26" i="38"/>
  <c r="U30" i="38"/>
  <c r="Q44" i="38"/>
  <c r="Q43" i="38" s="1"/>
  <c r="T63" i="38"/>
  <c r="T10" i="39"/>
  <c r="T13" i="39"/>
  <c r="U45" i="39"/>
  <c r="Q56" i="39"/>
  <c r="T59" i="39"/>
  <c r="U14" i="40"/>
  <c r="P44" i="40"/>
  <c r="Q62" i="40"/>
  <c r="T25" i="41"/>
  <c r="U29" i="41"/>
  <c r="T63" i="41"/>
  <c r="U10" i="42"/>
  <c r="P28" i="42"/>
  <c r="T32" i="42"/>
  <c r="U39" i="42"/>
  <c r="E44" i="42"/>
  <c r="U44" i="42" s="1"/>
  <c r="U45" i="42"/>
  <c r="U64" i="42"/>
  <c r="T10" i="43"/>
  <c r="U37" i="43"/>
  <c r="T42" i="43"/>
  <c r="U46" i="43"/>
  <c r="U14" i="44"/>
  <c r="Q28" i="44"/>
  <c r="U31" i="44"/>
  <c r="T36" i="44"/>
  <c r="U45" i="44"/>
  <c r="U51" i="44"/>
  <c r="T51" i="44"/>
  <c r="E9" i="45"/>
  <c r="T10" i="45"/>
  <c r="Q56" i="45"/>
  <c r="E62" i="45"/>
  <c r="T63" i="45"/>
  <c r="P56" i="47"/>
  <c r="P43" i="47" s="1"/>
  <c r="U36" i="48"/>
  <c r="T36" i="48"/>
  <c r="U47" i="48"/>
  <c r="U55" i="48"/>
  <c r="U11" i="49"/>
  <c r="T11" i="49"/>
  <c r="E44" i="49"/>
  <c r="U44" i="49" s="1"/>
  <c r="U45" i="49"/>
  <c r="T45" i="49"/>
  <c r="U21" i="50"/>
  <c r="T21" i="50"/>
  <c r="U40" i="50"/>
  <c r="U57" i="50"/>
  <c r="U35" i="51"/>
  <c r="T35" i="51"/>
  <c r="E62" i="51"/>
  <c r="U63" i="51"/>
  <c r="T63" i="51"/>
  <c r="U60" i="52"/>
  <c r="T60" i="52"/>
  <c r="T34" i="53"/>
  <c r="U34" i="53"/>
  <c r="E62" i="44"/>
  <c r="Q28" i="46"/>
  <c r="P62" i="46"/>
  <c r="E44" i="47"/>
  <c r="E56" i="47"/>
  <c r="T63" i="47"/>
  <c r="Q28" i="48"/>
  <c r="Q62" i="48"/>
  <c r="E9" i="49"/>
  <c r="P44" i="49"/>
  <c r="P56" i="49"/>
  <c r="T63" i="50"/>
  <c r="P62" i="51"/>
  <c r="P9" i="52"/>
  <c r="P9" i="53"/>
  <c r="P28" i="53"/>
  <c r="U32" i="53"/>
  <c r="U46" i="53"/>
  <c r="Q9" i="54"/>
  <c r="U47" i="54"/>
  <c r="R9" i="54"/>
  <c r="I61" i="24"/>
  <c r="I65" i="24" s="1"/>
  <c r="E44" i="43"/>
  <c r="E56" i="43"/>
  <c r="Q62" i="44"/>
  <c r="P9" i="45"/>
  <c r="P44" i="45"/>
  <c r="P43" i="45" s="1"/>
  <c r="P56" i="45"/>
  <c r="P9" i="47"/>
  <c r="Q44" i="47"/>
  <c r="Q56" i="47"/>
  <c r="Q9" i="49"/>
  <c r="E28" i="49"/>
  <c r="E62" i="49"/>
  <c r="E9" i="50"/>
  <c r="P44" i="50"/>
  <c r="P56" i="50"/>
  <c r="P28" i="52"/>
  <c r="E56" i="52"/>
  <c r="U54" i="53"/>
  <c r="U34" i="54"/>
  <c r="R61" i="50"/>
  <c r="J65" i="50"/>
  <c r="R65" i="50" s="1"/>
  <c r="I61" i="20"/>
  <c r="I65" i="20" s="1"/>
  <c r="Q9" i="47"/>
  <c r="E28" i="47"/>
  <c r="E44" i="48"/>
  <c r="E56" i="48"/>
  <c r="P28" i="49"/>
  <c r="P9" i="50"/>
  <c r="Q44" i="50"/>
  <c r="Q56" i="50"/>
  <c r="E9" i="51"/>
  <c r="Q28" i="52"/>
  <c r="M61" i="23"/>
  <c r="M65" i="23" s="1"/>
  <c r="N61" i="26"/>
  <c r="N65" i="26" s="1"/>
  <c r="Q56" i="43"/>
  <c r="E62" i="43"/>
  <c r="P28" i="45"/>
  <c r="P62" i="45"/>
  <c r="E9" i="46"/>
  <c r="E44" i="46"/>
  <c r="E56" i="46"/>
  <c r="P28" i="47"/>
  <c r="P62" i="47"/>
  <c r="E9" i="48"/>
  <c r="P44" i="48"/>
  <c r="P56" i="48"/>
  <c r="Q28" i="49"/>
  <c r="Q62" i="49"/>
  <c r="Q9" i="50"/>
  <c r="E28" i="50"/>
  <c r="P62" i="50"/>
  <c r="P9" i="51"/>
  <c r="E44" i="51"/>
  <c r="E56" i="51"/>
  <c r="E44" i="52"/>
  <c r="Q56" i="52"/>
  <c r="Q62" i="52"/>
  <c r="T10" i="53"/>
  <c r="P56" i="53"/>
  <c r="T50" i="44"/>
  <c r="E56" i="44"/>
  <c r="T63" i="44"/>
  <c r="T11" i="45"/>
  <c r="T19" i="45"/>
  <c r="T27" i="45"/>
  <c r="Q28" i="45"/>
  <c r="T32" i="45"/>
  <c r="T40" i="45"/>
  <c r="T46" i="45"/>
  <c r="T54" i="45"/>
  <c r="T58" i="45"/>
  <c r="P9" i="46"/>
  <c r="T14" i="46"/>
  <c r="T22" i="46"/>
  <c r="T35" i="46"/>
  <c r="T49" i="46"/>
  <c r="P56" i="46"/>
  <c r="T11" i="47"/>
  <c r="T19" i="47"/>
  <c r="T27" i="47"/>
  <c r="Q28" i="47"/>
  <c r="T32" i="47"/>
  <c r="T40" i="47"/>
  <c r="T45" i="47"/>
  <c r="T53" i="47"/>
  <c r="P9" i="48"/>
  <c r="P8" i="48" s="1"/>
  <c r="T14" i="48"/>
  <c r="T22" i="48"/>
  <c r="Q44" i="48"/>
  <c r="T48" i="48"/>
  <c r="Q56" i="48"/>
  <c r="T60" i="48"/>
  <c r="T10" i="49"/>
  <c r="T18" i="49"/>
  <c r="T26" i="49"/>
  <c r="T31" i="49"/>
  <c r="T39" i="49"/>
  <c r="T52" i="49"/>
  <c r="P28" i="50"/>
  <c r="Q9" i="51"/>
  <c r="Q8" i="51" s="1"/>
  <c r="E28" i="51"/>
  <c r="T34" i="51"/>
  <c r="T42" i="51"/>
  <c r="T49" i="51"/>
  <c r="P56" i="51"/>
  <c r="T17" i="52"/>
  <c r="T25" i="52"/>
  <c r="T30" i="52"/>
  <c r="T37" i="52"/>
  <c r="P44" i="53"/>
  <c r="U15" i="54"/>
  <c r="T15" i="54"/>
  <c r="Q28" i="34"/>
  <c r="P62" i="34"/>
  <c r="E9" i="35"/>
  <c r="P44" i="35"/>
  <c r="P56" i="35"/>
  <c r="Q9" i="37"/>
  <c r="E28" i="37"/>
  <c r="P44" i="37"/>
  <c r="P56" i="37"/>
  <c r="Q9" i="39"/>
  <c r="E28" i="39"/>
  <c r="Q62" i="39"/>
  <c r="P9" i="40"/>
  <c r="Q44" i="40"/>
  <c r="Q56" i="40"/>
  <c r="E62" i="40"/>
  <c r="E44" i="41"/>
  <c r="E56" i="41"/>
  <c r="P28" i="43"/>
  <c r="Q62" i="43"/>
  <c r="P9" i="44"/>
  <c r="P8" i="44" s="1"/>
  <c r="P44" i="44"/>
  <c r="P56" i="44"/>
  <c r="U63" i="44"/>
  <c r="Q9" i="46"/>
  <c r="E28" i="46"/>
  <c r="Q44" i="46"/>
  <c r="Q56" i="46"/>
  <c r="U45" i="47"/>
  <c r="U57" i="47"/>
  <c r="Q9" i="48"/>
  <c r="E28" i="48"/>
  <c r="E62" i="48"/>
  <c r="U10" i="49"/>
  <c r="Q28" i="50"/>
  <c r="P28" i="51"/>
  <c r="Q44" i="51"/>
  <c r="Q56" i="51"/>
  <c r="Q44" i="52"/>
  <c r="Q44" i="53"/>
  <c r="U60" i="53"/>
  <c r="T60" i="53"/>
  <c r="E9" i="54"/>
  <c r="U23" i="54"/>
  <c r="T23" i="54"/>
  <c r="P28" i="54"/>
  <c r="P8" i="54" s="1"/>
  <c r="E44" i="54"/>
  <c r="U49" i="54"/>
  <c r="T49" i="54"/>
  <c r="L8" i="16"/>
  <c r="L8" i="8"/>
  <c r="Q28" i="54"/>
  <c r="T45" i="54"/>
  <c r="C61" i="53"/>
  <c r="C65" i="53" s="1"/>
  <c r="C61" i="43"/>
  <c r="C65" i="43" s="1"/>
  <c r="K61" i="37"/>
  <c r="K61" i="36"/>
  <c r="K61" i="35"/>
  <c r="C61" i="34"/>
  <c r="C65" i="34" s="1"/>
  <c r="C61" i="31"/>
  <c r="C65" i="31" s="1"/>
  <c r="K61" i="29"/>
  <c r="C61" i="27"/>
  <c r="C65" i="27" s="1"/>
  <c r="C61" i="24"/>
  <c r="C65" i="24" s="1"/>
  <c r="P44" i="52"/>
  <c r="P56" i="52"/>
  <c r="E44" i="53"/>
  <c r="E56" i="53"/>
  <c r="T63" i="53"/>
  <c r="U10" i="54"/>
  <c r="T63" i="54"/>
  <c r="S8" i="54"/>
  <c r="M61" i="54"/>
  <c r="S8" i="53"/>
  <c r="M61" i="53"/>
  <c r="M61" i="49"/>
  <c r="M61" i="45"/>
  <c r="E56" i="54"/>
  <c r="F61" i="47"/>
  <c r="F65" i="47" s="1"/>
  <c r="N61" i="47"/>
  <c r="N65" i="47" s="1"/>
  <c r="N61" i="43"/>
  <c r="N65" i="43" s="1"/>
  <c r="F61" i="38"/>
  <c r="F65" i="38" s="1"/>
  <c r="N61" i="38"/>
  <c r="N65" i="38" s="1"/>
  <c r="F61" i="33"/>
  <c r="F65" i="33" s="1"/>
  <c r="N61" i="29"/>
  <c r="N65" i="29" s="1"/>
  <c r="Q56" i="53"/>
  <c r="P44" i="54"/>
  <c r="P43" i="54" s="1"/>
  <c r="G61" i="54"/>
  <c r="G65" i="54" s="1"/>
  <c r="O61" i="54"/>
  <c r="O65" i="54" s="1"/>
  <c r="G61" i="48"/>
  <c r="G65" i="48" s="1"/>
  <c r="G61" i="42"/>
  <c r="G65" i="42" s="1"/>
  <c r="G61" i="30"/>
  <c r="G65" i="30" s="1"/>
  <c r="G61" i="28"/>
  <c r="G65" i="28" s="1"/>
  <c r="G61" i="25"/>
  <c r="G65" i="25" s="1"/>
  <c r="Q44" i="54"/>
  <c r="T48" i="54"/>
  <c r="Q56" i="54"/>
  <c r="T60" i="54"/>
  <c r="H61" i="51"/>
  <c r="H65" i="51" s="1"/>
  <c r="H61" i="47"/>
  <c r="H65" i="47" s="1"/>
  <c r="H61" i="46"/>
  <c r="H65" i="46" s="1"/>
  <c r="H61" i="42"/>
  <c r="H65" i="42" s="1"/>
  <c r="H61" i="40"/>
  <c r="H65" i="40" s="1"/>
  <c r="B61" i="23"/>
  <c r="B65" i="23" s="1"/>
  <c r="Q28" i="53"/>
  <c r="P62" i="53"/>
  <c r="E28" i="54"/>
  <c r="P62" i="54"/>
  <c r="I61" i="54"/>
  <c r="I65" i="54" s="1"/>
  <c r="I61" i="37"/>
  <c r="I65" i="37" s="1"/>
  <c r="I61" i="36"/>
  <c r="I65" i="36" s="1"/>
  <c r="I61" i="35"/>
  <c r="I65" i="35" s="1"/>
  <c r="I61" i="33"/>
  <c r="I65" i="33" s="1"/>
  <c r="I61" i="31"/>
  <c r="I65" i="31" s="1"/>
  <c r="I61" i="30"/>
  <c r="I65" i="30" s="1"/>
  <c r="K61" i="23"/>
  <c r="K61" i="20"/>
  <c r="K61" i="19"/>
  <c r="C61" i="18"/>
  <c r="C65" i="18" s="1"/>
  <c r="C61" i="17"/>
  <c r="C65" i="17" s="1"/>
  <c r="K61" i="16"/>
  <c r="C61" i="11"/>
  <c r="C65" i="11" s="1"/>
  <c r="K61" i="11"/>
  <c r="K61" i="9"/>
  <c r="C61" i="5"/>
  <c r="C65" i="5" s="1"/>
  <c r="V61" i="35"/>
  <c r="V65" i="35" s="1"/>
  <c r="W8" i="46"/>
  <c r="W61" i="46" s="1"/>
  <c r="W65" i="46" s="1"/>
  <c r="M61" i="15"/>
  <c r="M65" i="15" s="1"/>
  <c r="M61" i="7"/>
  <c r="M61" i="4"/>
  <c r="V8" i="54"/>
  <c r="V61" i="54" s="1"/>
  <c r="V65" i="54" s="1"/>
  <c r="H43" i="2"/>
  <c r="H61" i="2" s="1"/>
  <c r="H65" i="2" s="1"/>
  <c r="V61" i="47"/>
  <c r="V65" i="47" s="1"/>
  <c r="V8" i="37"/>
  <c r="V8" i="34"/>
  <c r="V61" i="34" s="1"/>
  <c r="V65" i="34" s="1"/>
  <c r="V8" i="21"/>
  <c r="V8" i="18"/>
  <c r="V61" i="18" s="1"/>
  <c r="V65" i="18" s="1"/>
  <c r="V8" i="5"/>
  <c r="V8" i="2"/>
  <c r="V61" i="2" s="1"/>
  <c r="V65" i="2" s="1"/>
  <c r="H43" i="17"/>
  <c r="H61" i="17" s="1"/>
  <c r="H65" i="17" s="1"/>
  <c r="H43" i="10"/>
  <c r="H61" i="10" s="1"/>
  <c r="H65" i="10" s="1"/>
  <c r="J43" i="54"/>
  <c r="R43" i="54" s="1"/>
  <c r="G61" i="7"/>
  <c r="G65" i="7" s="1"/>
  <c r="V8" i="53"/>
  <c r="V8" i="50"/>
  <c r="V61" i="50" s="1"/>
  <c r="V65" i="50" s="1"/>
  <c r="V61" i="27"/>
  <c r="V65" i="27" s="1"/>
  <c r="V61" i="24"/>
  <c r="V65" i="24" s="1"/>
  <c r="V61" i="11"/>
  <c r="V65" i="11" s="1"/>
  <c r="V61" i="8"/>
  <c r="V65" i="8" s="1"/>
  <c r="B43" i="54"/>
  <c r="B61" i="54" s="1"/>
  <c r="B65" i="54" s="1"/>
  <c r="H61" i="23"/>
  <c r="H65" i="23" s="1"/>
  <c r="H61" i="22"/>
  <c r="H65" i="22" s="1"/>
  <c r="H61" i="21"/>
  <c r="H65" i="21" s="1"/>
  <c r="H61" i="18"/>
  <c r="H65" i="18" s="1"/>
  <c r="H61" i="16"/>
  <c r="H65" i="16" s="1"/>
  <c r="H61" i="14"/>
  <c r="H65" i="14" s="1"/>
  <c r="H61" i="13"/>
  <c r="H65" i="13" s="1"/>
  <c r="H61" i="12"/>
  <c r="H65" i="12" s="1"/>
  <c r="H61" i="9"/>
  <c r="H65" i="9" s="1"/>
  <c r="H61" i="5"/>
  <c r="H65" i="5" s="1"/>
  <c r="H61" i="3"/>
  <c r="H65" i="3" s="1"/>
  <c r="V8" i="46"/>
  <c r="V61" i="46" s="1"/>
  <c r="V65" i="46" s="1"/>
  <c r="V8" i="33"/>
  <c r="V8" i="30"/>
  <c r="V61" i="30" s="1"/>
  <c r="V65" i="30" s="1"/>
  <c r="V8" i="17"/>
  <c r="V8" i="14"/>
  <c r="V61" i="14" s="1"/>
  <c r="V65" i="14" s="1"/>
  <c r="J43" i="1"/>
  <c r="R43" i="1" s="1"/>
  <c r="I61" i="16"/>
  <c r="I65" i="16" s="1"/>
  <c r="I61" i="7"/>
  <c r="I65" i="7" s="1"/>
  <c r="V8" i="49"/>
  <c r="V61" i="36"/>
  <c r="V65" i="36" s="1"/>
  <c r="B43" i="1"/>
  <c r="B61" i="1" s="1"/>
  <c r="B65" i="1" s="1"/>
  <c r="B43" i="53"/>
  <c r="B61" i="53" s="1"/>
  <c r="B65" i="53" s="1"/>
  <c r="J43" i="53"/>
  <c r="R43" i="53" s="1"/>
  <c r="B43" i="52"/>
  <c r="B61" i="52" s="1"/>
  <c r="B65" i="52" s="1"/>
  <c r="B43" i="51"/>
  <c r="B61" i="51" s="1"/>
  <c r="B65" i="51" s="1"/>
  <c r="B43" i="50"/>
  <c r="B61" i="50" s="1"/>
  <c r="B65" i="50" s="1"/>
  <c r="J43" i="49"/>
  <c r="R43" i="49" s="1"/>
  <c r="B43" i="48"/>
  <c r="B43" i="47"/>
  <c r="B61" i="47" s="1"/>
  <c r="B65" i="47" s="1"/>
  <c r="B43" i="46"/>
  <c r="B61" i="46" s="1"/>
  <c r="B65" i="46" s="1"/>
  <c r="B43" i="45"/>
  <c r="B61" i="45" s="1"/>
  <c r="B65" i="45" s="1"/>
  <c r="J43" i="45"/>
  <c r="R43" i="45" s="1"/>
  <c r="B43" i="44"/>
  <c r="J43" i="44"/>
  <c r="R43" i="44" s="1"/>
  <c r="B43" i="43"/>
  <c r="J43" i="43"/>
  <c r="R43" i="43" s="1"/>
  <c r="B43" i="42"/>
  <c r="B61" i="42" s="1"/>
  <c r="B65" i="42" s="1"/>
  <c r="J43" i="42"/>
  <c r="R43" i="42" s="1"/>
  <c r="B43" i="41"/>
  <c r="B61" i="41" s="1"/>
  <c r="B65" i="41" s="1"/>
  <c r="B43" i="40"/>
  <c r="B61" i="40" s="1"/>
  <c r="B65" i="40" s="1"/>
  <c r="J43" i="40"/>
  <c r="R43" i="40" s="1"/>
  <c r="B43" i="39"/>
  <c r="B61" i="39" s="1"/>
  <c r="B65" i="39" s="1"/>
  <c r="J43" i="39"/>
  <c r="R43" i="39" s="1"/>
  <c r="B43" i="38"/>
  <c r="J43" i="38"/>
  <c r="R43" i="38" s="1"/>
  <c r="B43" i="37"/>
  <c r="B61" i="37" s="1"/>
  <c r="B65" i="37" s="1"/>
  <c r="B43" i="32"/>
  <c r="J43" i="32"/>
  <c r="R43" i="32" s="1"/>
  <c r="B43" i="31"/>
  <c r="B61" i="31" s="1"/>
  <c r="B65" i="31" s="1"/>
  <c r="J43" i="31"/>
  <c r="R43" i="31" s="1"/>
  <c r="B43" i="30"/>
  <c r="B61" i="30" s="1"/>
  <c r="B65" i="30" s="1"/>
  <c r="J43" i="30"/>
  <c r="R43" i="30" s="1"/>
  <c r="B43" i="29"/>
  <c r="B61" i="29" s="1"/>
  <c r="B65" i="29" s="1"/>
  <c r="J43" i="29"/>
  <c r="R43" i="29" s="1"/>
  <c r="B43" i="28"/>
  <c r="B61" i="28" s="1"/>
  <c r="B65" i="28" s="1"/>
  <c r="J43" i="28"/>
  <c r="R43" i="28" s="1"/>
  <c r="B43" i="27"/>
  <c r="B43" i="26"/>
  <c r="B61" i="26" s="1"/>
  <c r="B65" i="26" s="1"/>
  <c r="B43" i="25"/>
  <c r="B61" i="25" s="1"/>
  <c r="B65" i="25" s="1"/>
  <c r="J43" i="23"/>
  <c r="R43" i="23" s="1"/>
  <c r="B43" i="22"/>
  <c r="B61" i="22" s="1"/>
  <c r="B65" i="22" s="1"/>
  <c r="J43" i="22"/>
  <c r="R43" i="22" s="1"/>
  <c r="B43" i="21"/>
  <c r="B61" i="21" s="1"/>
  <c r="B65" i="21" s="1"/>
  <c r="J43" i="21"/>
  <c r="R43" i="21" s="1"/>
  <c r="B43" i="20"/>
  <c r="B61" i="20" s="1"/>
  <c r="B65" i="20" s="1"/>
  <c r="J43" i="20"/>
  <c r="R43" i="20" s="1"/>
  <c r="B43" i="19"/>
  <c r="B61" i="19" s="1"/>
  <c r="B65" i="19" s="1"/>
  <c r="J43" i="19"/>
  <c r="R43" i="19" s="1"/>
  <c r="B43" i="18"/>
  <c r="B61" i="18" s="1"/>
  <c r="B65" i="18" s="1"/>
  <c r="J43" i="18"/>
  <c r="R43" i="18" s="1"/>
  <c r="B43" i="17"/>
  <c r="B61" i="17" s="1"/>
  <c r="B65" i="17" s="1"/>
  <c r="B43" i="16"/>
  <c r="B61" i="16" s="1"/>
  <c r="B65" i="16" s="1"/>
  <c r="B43" i="15"/>
  <c r="B61" i="15" s="1"/>
  <c r="B65" i="15" s="1"/>
  <c r="B43" i="14"/>
  <c r="B61" i="14" s="1"/>
  <c r="B65" i="14" s="1"/>
  <c r="B43" i="13"/>
  <c r="B61" i="13" s="1"/>
  <c r="B65" i="13" s="1"/>
  <c r="B43" i="12"/>
  <c r="B61" i="12" s="1"/>
  <c r="B65" i="12" s="1"/>
  <c r="J43" i="12"/>
  <c r="R43" i="12" s="1"/>
  <c r="B43" i="11"/>
  <c r="B61" i="11" s="1"/>
  <c r="B65" i="11" s="1"/>
  <c r="J43" i="11"/>
  <c r="R43" i="11" s="1"/>
  <c r="B43" i="10"/>
  <c r="B61" i="10" s="1"/>
  <c r="B65" i="10" s="1"/>
  <c r="J43" i="10"/>
  <c r="R43" i="10" s="1"/>
  <c r="B43" i="9"/>
  <c r="B61" i="9" s="1"/>
  <c r="B65" i="9" s="1"/>
  <c r="B43" i="8"/>
  <c r="B43" i="6"/>
  <c r="B61" i="6" s="1"/>
  <c r="B65" i="6" s="1"/>
  <c r="J43" i="6"/>
  <c r="R43" i="6" s="1"/>
  <c r="B43" i="5"/>
  <c r="B61" i="5" s="1"/>
  <c r="B65" i="5" s="1"/>
  <c r="J43" i="5"/>
  <c r="R43" i="5" s="1"/>
  <c r="B43" i="4"/>
  <c r="B61" i="4" s="1"/>
  <c r="B65" i="4" s="1"/>
  <c r="J43" i="4"/>
  <c r="R43" i="4" s="1"/>
  <c r="B43" i="3"/>
  <c r="J43" i="3"/>
  <c r="R43" i="3" s="1"/>
  <c r="B43" i="2"/>
  <c r="B61" i="2" s="1"/>
  <c r="B65" i="2" s="1"/>
  <c r="J43" i="2"/>
  <c r="R43" i="2" s="1"/>
  <c r="V43" i="53"/>
  <c r="V43" i="49"/>
  <c r="V43" i="45"/>
  <c r="V61" i="45" s="1"/>
  <c r="V65" i="45" s="1"/>
  <c r="V43" i="41"/>
  <c r="V61" i="41" s="1"/>
  <c r="V65" i="41" s="1"/>
  <c r="V43" i="37"/>
  <c r="V43" i="33"/>
  <c r="V43" i="29"/>
  <c r="V61" i="29" s="1"/>
  <c r="V65" i="29" s="1"/>
  <c r="V43" i="25"/>
  <c r="V61" i="25" s="1"/>
  <c r="V65" i="25" s="1"/>
  <c r="V43" i="21"/>
  <c r="V43" i="17"/>
  <c r="V43" i="13"/>
  <c r="V61" i="13" s="1"/>
  <c r="V65" i="13" s="1"/>
  <c r="V43" i="9"/>
  <c r="W43" i="53"/>
  <c r="W61" i="53" s="1"/>
  <c r="W65" i="53" s="1"/>
  <c r="W43" i="49"/>
  <c r="W43" i="45"/>
  <c r="W61" i="45" s="1"/>
  <c r="W65" i="45" s="1"/>
  <c r="W43" i="41"/>
  <c r="W61" i="41" s="1"/>
  <c r="W65" i="41" s="1"/>
  <c r="W43" i="37"/>
  <c r="V43" i="5"/>
  <c r="W43" i="33"/>
  <c r="W43" i="29"/>
  <c r="W61" i="29" s="1"/>
  <c r="W65" i="29" s="1"/>
  <c r="W43" i="25"/>
  <c r="W61" i="25" s="1"/>
  <c r="W65" i="25" s="1"/>
  <c r="W43" i="21"/>
  <c r="W61" i="21" s="1"/>
  <c r="W65" i="21" s="1"/>
  <c r="W43" i="17"/>
  <c r="W61" i="17" s="1"/>
  <c r="W65" i="17" s="1"/>
  <c r="W43" i="13"/>
  <c r="W61" i="13" s="1"/>
  <c r="W65" i="13" s="1"/>
  <c r="W43" i="9"/>
  <c r="W61" i="9" s="1"/>
  <c r="W65" i="9" s="1"/>
  <c r="W43" i="5"/>
  <c r="W61" i="5" s="1"/>
  <c r="W65" i="5" s="1"/>
  <c r="R56" i="12"/>
  <c r="R56" i="20"/>
  <c r="J43" i="46"/>
  <c r="R43" i="46" s="1"/>
  <c r="J43" i="26"/>
  <c r="R43" i="26" s="1"/>
  <c r="J43" i="25"/>
  <c r="R43" i="25" s="1"/>
  <c r="R56" i="29"/>
  <c r="R56" i="38"/>
  <c r="R56" i="39"/>
  <c r="R56" i="40"/>
  <c r="R56" i="42"/>
  <c r="R56" i="43"/>
  <c r="R56" i="54"/>
  <c r="J43" i="51"/>
  <c r="R43" i="51" s="1"/>
  <c r="J43" i="27"/>
  <c r="R43" i="27" s="1"/>
  <c r="J43" i="15"/>
  <c r="R43" i="15" s="1"/>
  <c r="J43" i="14"/>
  <c r="R43" i="14" s="1"/>
  <c r="J43" i="9"/>
  <c r="R43" i="9" s="1"/>
  <c r="R56" i="1"/>
  <c r="R56" i="2"/>
  <c r="R56" i="3"/>
  <c r="R56" i="21"/>
  <c r="R56" i="30"/>
  <c r="R56" i="31"/>
  <c r="R56" i="32"/>
  <c r="R56" i="44"/>
  <c r="J43" i="47"/>
  <c r="R43" i="47" s="1"/>
  <c r="J43" i="16"/>
  <c r="R43" i="16" s="1"/>
  <c r="R56" i="4"/>
  <c r="R56" i="22"/>
  <c r="R56" i="23"/>
  <c r="R56" i="53"/>
  <c r="J43" i="52"/>
  <c r="R43" i="52" s="1"/>
  <c r="J43" i="17"/>
  <c r="R43" i="17" s="1"/>
  <c r="R56" i="45"/>
  <c r="J43" i="48"/>
  <c r="R43" i="48" s="1"/>
  <c r="R56" i="5"/>
  <c r="R56" i="49"/>
  <c r="R56" i="6"/>
  <c r="E43" i="2"/>
  <c r="T44" i="7"/>
  <c r="T44" i="23"/>
  <c r="U44" i="32"/>
  <c r="T44" i="39"/>
  <c r="T44" i="3"/>
  <c r="T44" i="11"/>
  <c r="T44" i="43"/>
  <c r="T44" i="50"/>
  <c r="T44" i="2"/>
  <c r="T44" i="53"/>
  <c r="T44" i="33"/>
  <c r="S65" i="40" l="1"/>
  <c r="E43" i="49"/>
  <c r="M61" i="34"/>
  <c r="M65" i="34" s="1"/>
  <c r="N61" i="41"/>
  <c r="N65" i="41" s="1"/>
  <c r="D61" i="47"/>
  <c r="D65" i="47" s="1"/>
  <c r="U44" i="8"/>
  <c r="K61" i="34"/>
  <c r="K65" i="34" s="1"/>
  <c r="S65" i="34" s="1"/>
  <c r="T44" i="26"/>
  <c r="W61" i="37"/>
  <c r="W65" i="37" s="1"/>
  <c r="P43" i="40"/>
  <c r="G61" i="9"/>
  <c r="G65" i="9" s="1"/>
  <c r="L61" i="15"/>
  <c r="L65" i="15" s="1"/>
  <c r="S8" i="34"/>
  <c r="K61" i="46"/>
  <c r="S61" i="46" s="1"/>
  <c r="U62" i="54"/>
  <c r="T62" i="54"/>
  <c r="F61" i="48"/>
  <c r="F65" i="48" s="1"/>
  <c r="V61" i="9"/>
  <c r="V65" i="9" s="1"/>
  <c r="B61" i="8"/>
  <c r="B65" i="8" s="1"/>
  <c r="Q43" i="14"/>
  <c r="C61" i="41"/>
  <c r="C65" i="41" s="1"/>
  <c r="E43" i="26"/>
  <c r="T56" i="18"/>
  <c r="Q43" i="10"/>
  <c r="S8" i="6"/>
  <c r="L61" i="12"/>
  <c r="L65" i="12" s="1"/>
  <c r="T56" i="15"/>
  <c r="Q43" i="11"/>
  <c r="Q61" i="11" s="1"/>
  <c r="Q65" i="11" s="1"/>
  <c r="P43" i="10"/>
  <c r="W61" i="11"/>
  <c r="W65" i="11" s="1"/>
  <c r="P61" i="54"/>
  <c r="P8" i="31"/>
  <c r="O61" i="34"/>
  <c r="O65" i="34" s="1"/>
  <c r="D61" i="48"/>
  <c r="D65" i="48" s="1"/>
  <c r="Q8" i="20"/>
  <c r="B61" i="43"/>
  <c r="B65" i="43" s="1"/>
  <c r="T44" i="18"/>
  <c r="E43" i="9"/>
  <c r="T43" i="9" s="1"/>
  <c r="Q8" i="4"/>
  <c r="Q61" i="4" s="1"/>
  <c r="Q65" i="4" s="1"/>
  <c r="V61" i="6"/>
  <c r="V65" i="6" s="1"/>
  <c r="T62" i="14"/>
  <c r="S8" i="39"/>
  <c r="T44" i="48"/>
  <c r="Q43" i="12"/>
  <c r="K61" i="7"/>
  <c r="K65" i="7" s="1"/>
  <c r="O61" i="13"/>
  <c r="O65" i="13" s="1"/>
  <c r="N61" i="16"/>
  <c r="N65" i="16" s="1"/>
  <c r="J61" i="35"/>
  <c r="F61" i="16"/>
  <c r="F65" i="16" s="1"/>
  <c r="F61" i="26"/>
  <c r="F65" i="26" s="1"/>
  <c r="D61" i="35"/>
  <c r="D65" i="35" s="1"/>
  <c r="K61" i="39"/>
  <c r="K65" i="39" s="1"/>
  <c r="S65" i="39" s="1"/>
  <c r="G61" i="51"/>
  <c r="G65" i="51" s="1"/>
  <c r="L61" i="7"/>
  <c r="L65" i="7" s="1"/>
  <c r="R8" i="7"/>
  <c r="F61" i="9"/>
  <c r="F65" i="9" s="1"/>
  <c r="D61" i="28"/>
  <c r="D65" i="28" s="1"/>
  <c r="C61" i="35"/>
  <c r="C65" i="35" s="1"/>
  <c r="R8" i="37"/>
  <c r="F61" i="40"/>
  <c r="F65" i="40" s="1"/>
  <c r="P61" i="34"/>
  <c r="P65" i="34" s="1"/>
  <c r="P43" i="26"/>
  <c r="T43" i="26" s="1"/>
  <c r="K61" i="54"/>
  <c r="K65" i="54" s="1"/>
  <c r="I61" i="5"/>
  <c r="I65" i="5" s="1"/>
  <c r="D61" i="6"/>
  <c r="D65" i="6" s="1"/>
  <c r="K61" i="17"/>
  <c r="K65" i="17" s="1"/>
  <c r="S65" i="17" s="1"/>
  <c r="S8" i="20"/>
  <c r="S8" i="23"/>
  <c r="O61" i="25"/>
  <c r="O65" i="25" s="1"/>
  <c r="K61" i="27"/>
  <c r="K65" i="27" s="1"/>
  <c r="M61" i="31"/>
  <c r="M65" i="31" s="1"/>
  <c r="P43" i="34"/>
  <c r="D61" i="37"/>
  <c r="D65" i="37" s="1"/>
  <c r="S61" i="40"/>
  <c r="F61" i="42"/>
  <c r="F65" i="42" s="1"/>
  <c r="Q43" i="44"/>
  <c r="B61" i="44"/>
  <c r="B65" i="44" s="1"/>
  <c r="J65" i="7"/>
  <c r="T44" i="49"/>
  <c r="E43" i="8"/>
  <c r="U43" i="8" s="1"/>
  <c r="T44" i="9"/>
  <c r="B61" i="32"/>
  <c r="B65" i="32" s="1"/>
  <c r="C61" i="6"/>
  <c r="C65" i="6" s="1"/>
  <c r="I61" i="15"/>
  <c r="I65" i="15" s="1"/>
  <c r="I61" i="17"/>
  <c r="I65" i="17" s="1"/>
  <c r="D61" i="29"/>
  <c r="D65" i="29" s="1"/>
  <c r="D61" i="30"/>
  <c r="D65" i="30" s="1"/>
  <c r="G61" i="37"/>
  <c r="G65" i="37" s="1"/>
  <c r="R8" i="39"/>
  <c r="Q43" i="49"/>
  <c r="I61" i="21"/>
  <c r="I65" i="21" s="1"/>
  <c r="M61" i="29"/>
  <c r="M65" i="29" s="1"/>
  <c r="D61" i="31"/>
  <c r="D65" i="31" s="1"/>
  <c r="M61" i="35"/>
  <c r="M65" i="35" s="1"/>
  <c r="W61" i="33"/>
  <c r="W65" i="33" s="1"/>
  <c r="J61" i="6"/>
  <c r="R61" i="6" s="1"/>
  <c r="E43" i="42"/>
  <c r="P8" i="36"/>
  <c r="Q8" i="10"/>
  <c r="D61" i="9"/>
  <c r="D65" i="9" s="1"/>
  <c r="I61" i="12"/>
  <c r="I65" i="12" s="1"/>
  <c r="O61" i="21"/>
  <c r="O65" i="21" s="1"/>
  <c r="J61" i="24"/>
  <c r="R61" i="24" s="1"/>
  <c r="H61" i="25"/>
  <c r="H65" i="25" s="1"/>
  <c r="H61" i="26"/>
  <c r="H65" i="26" s="1"/>
  <c r="T62" i="47"/>
  <c r="U44" i="41"/>
  <c r="P43" i="28"/>
  <c r="D61" i="16"/>
  <c r="D65" i="16" s="1"/>
  <c r="I61" i="23"/>
  <c r="I65" i="23" s="1"/>
  <c r="N61" i="27"/>
  <c r="N65" i="27" s="1"/>
  <c r="O61" i="30"/>
  <c r="O65" i="30" s="1"/>
  <c r="S8" i="32"/>
  <c r="R8" i="38"/>
  <c r="K61" i="41"/>
  <c r="K65" i="41" s="1"/>
  <c r="M61" i="42"/>
  <c r="M65" i="42" s="1"/>
  <c r="S65" i="42" s="1"/>
  <c r="D61" i="44"/>
  <c r="D65" i="44" s="1"/>
  <c r="K61" i="45"/>
  <c r="K65" i="45" s="1"/>
  <c r="V61" i="51"/>
  <c r="V65" i="51" s="1"/>
  <c r="C61" i="52"/>
  <c r="C65" i="52" s="1"/>
  <c r="R8" i="54"/>
  <c r="Q8" i="54"/>
  <c r="U62" i="53"/>
  <c r="T62" i="53"/>
  <c r="Q43" i="53"/>
  <c r="J61" i="53"/>
  <c r="J65" i="53" s="1"/>
  <c r="R65" i="53" s="1"/>
  <c r="P43" i="53"/>
  <c r="U62" i="52"/>
  <c r="T62" i="52"/>
  <c r="P8" i="52"/>
  <c r="Q43" i="51"/>
  <c r="M65" i="51"/>
  <c r="S65" i="51" s="1"/>
  <c r="S61" i="51"/>
  <c r="U44" i="50"/>
  <c r="K65" i="50"/>
  <c r="S65" i="50" s="1"/>
  <c r="S61" i="50"/>
  <c r="H61" i="49"/>
  <c r="H65" i="49" s="1"/>
  <c r="V61" i="49"/>
  <c r="V65" i="49" s="1"/>
  <c r="W61" i="49"/>
  <c r="W65" i="49" s="1"/>
  <c r="K61" i="49"/>
  <c r="K65" i="49" s="1"/>
  <c r="S8" i="49"/>
  <c r="S65" i="48"/>
  <c r="Q43" i="48"/>
  <c r="B61" i="48"/>
  <c r="B65" i="48" s="1"/>
  <c r="J61" i="48"/>
  <c r="J65" i="48" s="1"/>
  <c r="R65" i="48" s="1"/>
  <c r="S61" i="48"/>
  <c r="Q8" i="48"/>
  <c r="Q61" i="48" s="1"/>
  <c r="Q65" i="48" s="1"/>
  <c r="J61" i="47"/>
  <c r="J65" i="47" s="1"/>
  <c r="R65" i="47" s="1"/>
  <c r="R8" i="47"/>
  <c r="S8" i="47"/>
  <c r="M65" i="47"/>
  <c r="S65" i="47" s="1"/>
  <c r="S61" i="47"/>
  <c r="Q43" i="46"/>
  <c r="L61" i="46"/>
  <c r="L65" i="46" s="1"/>
  <c r="D61" i="46"/>
  <c r="D65" i="46" s="1"/>
  <c r="P8" i="46"/>
  <c r="R8" i="46"/>
  <c r="Q8" i="46"/>
  <c r="G61" i="45"/>
  <c r="G65" i="45" s="1"/>
  <c r="Q43" i="45"/>
  <c r="P8" i="45"/>
  <c r="P61" i="45" s="1"/>
  <c r="P65" i="45" s="1"/>
  <c r="Q8" i="45"/>
  <c r="Q61" i="45" s="1"/>
  <c r="Q65" i="45" s="1"/>
  <c r="K61" i="44"/>
  <c r="R8" i="44"/>
  <c r="S8" i="44"/>
  <c r="K65" i="44"/>
  <c r="S65" i="44" s="1"/>
  <c r="S61" i="44"/>
  <c r="K61" i="43"/>
  <c r="K65" i="43" s="1"/>
  <c r="S65" i="43" s="1"/>
  <c r="Q43" i="43"/>
  <c r="J61" i="43"/>
  <c r="J65" i="43" s="1"/>
  <c r="R65" i="43" s="1"/>
  <c r="S61" i="43"/>
  <c r="Q8" i="43"/>
  <c r="V61" i="42"/>
  <c r="V65" i="42" s="1"/>
  <c r="J61" i="42"/>
  <c r="T44" i="42"/>
  <c r="L61" i="42"/>
  <c r="L65" i="42" s="1"/>
  <c r="S8" i="42"/>
  <c r="P43" i="41"/>
  <c r="J61" i="41"/>
  <c r="Q43" i="41"/>
  <c r="E43" i="41"/>
  <c r="S8" i="41"/>
  <c r="S65" i="41"/>
  <c r="S61" i="41"/>
  <c r="P8" i="41"/>
  <c r="P61" i="41" s="1"/>
  <c r="P65" i="41" s="1"/>
  <c r="J61" i="40"/>
  <c r="U44" i="40"/>
  <c r="P8" i="40"/>
  <c r="P61" i="40" s="1"/>
  <c r="P65" i="40" s="1"/>
  <c r="Q8" i="40"/>
  <c r="V61" i="39"/>
  <c r="V65" i="39" s="1"/>
  <c r="Q8" i="39"/>
  <c r="S61" i="39"/>
  <c r="P43" i="38"/>
  <c r="B61" i="38"/>
  <c r="B65" i="38" s="1"/>
  <c r="S8" i="38"/>
  <c r="P8" i="38"/>
  <c r="P61" i="38" s="1"/>
  <c r="P65" i="38" s="1"/>
  <c r="K65" i="38"/>
  <c r="S65" i="38" s="1"/>
  <c r="S61" i="38"/>
  <c r="U62" i="37"/>
  <c r="T62" i="37"/>
  <c r="V61" i="37"/>
  <c r="V65" i="37" s="1"/>
  <c r="R65" i="37"/>
  <c r="R61" i="37"/>
  <c r="Q8" i="37"/>
  <c r="J65" i="36"/>
  <c r="R65" i="36" s="1"/>
  <c r="P61" i="36"/>
  <c r="P65" i="36" s="1"/>
  <c r="S8" i="36"/>
  <c r="N61" i="35"/>
  <c r="N65" i="35" s="1"/>
  <c r="Q43" i="35"/>
  <c r="Q8" i="35"/>
  <c r="Q61" i="35" s="1"/>
  <c r="Q65" i="35" s="1"/>
  <c r="N61" i="34"/>
  <c r="N65" i="34" s="1"/>
  <c r="R61" i="34"/>
  <c r="R65" i="34"/>
  <c r="H61" i="33"/>
  <c r="H65" i="33" s="1"/>
  <c r="J61" i="33"/>
  <c r="Q8" i="33"/>
  <c r="S8" i="33"/>
  <c r="K65" i="33"/>
  <c r="S65" i="33" s="1"/>
  <c r="S61" i="33"/>
  <c r="N61" i="32"/>
  <c r="N65" i="32" s="1"/>
  <c r="W61" i="32"/>
  <c r="W65" i="32" s="1"/>
  <c r="Q43" i="32"/>
  <c r="D61" i="32"/>
  <c r="D65" i="32" s="1"/>
  <c r="T44" i="32"/>
  <c r="M61" i="32"/>
  <c r="S61" i="32" s="1"/>
  <c r="R8" i="32"/>
  <c r="P43" i="31"/>
  <c r="Q43" i="31"/>
  <c r="T44" i="31"/>
  <c r="P61" i="31"/>
  <c r="P65" i="31" s="1"/>
  <c r="S8" i="31"/>
  <c r="K65" i="31"/>
  <c r="S65" i="31" s="1"/>
  <c r="S61" i="31"/>
  <c r="Q43" i="30"/>
  <c r="P43" i="30"/>
  <c r="J61" i="30"/>
  <c r="R61" i="30" s="1"/>
  <c r="H61" i="30"/>
  <c r="H65" i="30" s="1"/>
  <c r="S8" i="30"/>
  <c r="K65" i="30"/>
  <c r="S65" i="30" s="1"/>
  <c r="S61" i="30"/>
  <c r="H61" i="29"/>
  <c r="H65" i="29" s="1"/>
  <c r="J61" i="29"/>
  <c r="M65" i="28"/>
  <c r="S65" i="28" s="1"/>
  <c r="S61" i="28"/>
  <c r="M61" i="27"/>
  <c r="M65" i="27" s="1"/>
  <c r="E43" i="27"/>
  <c r="U43" i="27" s="1"/>
  <c r="T44" i="27"/>
  <c r="Q8" i="27"/>
  <c r="P8" i="27"/>
  <c r="P61" i="27" s="1"/>
  <c r="P65" i="27" s="1"/>
  <c r="S8" i="27"/>
  <c r="B61" i="27"/>
  <c r="B65" i="27" s="1"/>
  <c r="R8" i="27"/>
  <c r="P8" i="26"/>
  <c r="Q8" i="26"/>
  <c r="Q61" i="26" s="1"/>
  <c r="Q65" i="26" s="1"/>
  <c r="K65" i="26"/>
  <c r="S65" i="26" s="1"/>
  <c r="S61" i="26"/>
  <c r="J61" i="25"/>
  <c r="P43" i="25"/>
  <c r="T44" i="25"/>
  <c r="K61" i="25"/>
  <c r="S8" i="25"/>
  <c r="Q43" i="24"/>
  <c r="Q61" i="24"/>
  <c r="Q65" i="24" s="1"/>
  <c r="U44" i="24"/>
  <c r="S8" i="24"/>
  <c r="R8" i="24"/>
  <c r="J61" i="23"/>
  <c r="R61" i="23" s="1"/>
  <c r="R8" i="23"/>
  <c r="L61" i="23"/>
  <c r="L65" i="23" s="1"/>
  <c r="P8" i="23"/>
  <c r="Q43" i="22"/>
  <c r="V61" i="22"/>
  <c r="V65" i="22" s="1"/>
  <c r="J61" i="22"/>
  <c r="J65" i="22" s="1"/>
  <c r="R65" i="22" s="1"/>
  <c r="S8" i="22"/>
  <c r="P8" i="22"/>
  <c r="Q8" i="22"/>
  <c r="Q61" i="22" s="1"/>
  <c r="Q65" i="22" s="1"/>
  <c r="K65" i="22"/>
  <c r="S65" i="22" s="1"/>
  <c r="S61" i="22"/>
  <c r="R8" i="22"/>
  <c r="V61" i="21"/>
  <c r="V65" i="21" s="1"/>
  <c r="K65" i="21"/>
  <c r="S65" i="21" s="1"/>
  <c r="S61" i="21"/>
  <c r="Q43" i="20"/>
  <c r="U62" i="19"/>
  <c r="T62" i="19"/>
  <c r="J61" i="19"/>
  <c r="R61" i="19" s="1"/>
  <c r="P8" i="19"/>
  <c r="Q8" i="19"/>
  <c r="Q61" i="19" s="1"/>
  <c r="Q65" i="19" s="1"/>
  <c r="L61" i="18"/>
  <c r="L65" i="18" s="1"/>
  <c r="J61" i="18"/>
  <c r="R61" i="18" s="1"/>
  <c r="S65" i="18"/>
  <c r="R8" i="18"/>
  <c r="S61" i="18"/>
  <c r="S8" i="18"/>
  <c r="Q43" i="17"/>
  <c r="J61" i="17"/>
  <c r="J65" i="17" s="1"/>
  <c r="R65" i="17" s="1"/>
  <c r="D61" i="17"/>
  <c r="D65" i="17" s="1"/>
  <c r="Q8" i="17"/>
  <c r="Q61" i="17" s="1"/>
  <c r="Q65" i="17" s="1"/>
  <c r="S61" i="17"/>
  <c r="Q43" i="16"/>
  <c r="J61" i="16"/>
  <c r="P8" i="16"/>
  <c r="P61" i="16" s="1"/>
  <c r="P65" i="16" s="1"/>
  <c r="S8" i="16"/>
  <c r="Q43" i="15"/>
  <c r="S8" i="15"/>
  <c r="K65" i="15"/>
  <c r="S65" i="15" s="1"/>
  <c r="S61" i="15"/>
  <c r="J61" i="14"/>
  <c r="Q8" i="14"/>
  <c r="K61" i="14"/>
  <c r="S8" i="14"/>
  <c r="Q43" i="13"/>
  <c r="P8" i="13"/>
  <c r="P61" i="13" s="1"/>
  <c r="P65" i="13" s="1"/>
  <c r="J61" i="13"/>
  <c r="R8" i="13"/>
  <c r="S8" i="13"/>
  <c r="Q8" i="12"/>
  <c r="Q61" i="12" s="1"/>
  <c r="Q65" i="12" s="1"/>
  <c r="R8" i="12"/>
  <c r="K65" i="12"/>
  <c r="S65" i="12" s="1"/>
  <c r="S61" i="12"/>
  <c r="N61" i="11"/>
  <c r="N65" i="11" s="1"/>
  <c r="P43" i="11"/>
  <c r="M61" i="11"/>
  <c r="M65" i="11" s="1"/>
  <c r="F61" i="11"/>
  <c r="F65" i="11" s="1"/>
  <c r="D61" i="11"/>
  <c r="D65" i="11" s="1"/>
  <c r="J61" i="11"/>
  <c r="S8" i="11"/>
  <c r="R8" i="10"/>
  <c r="P8" i="10"/>
  <c r="K65" i="10"/>
  <c r="S65" i="10" s="1"/>
  <c r="S61" i="10"/>
  <c r="Q43" i="9"/>
  <c r="P43" i="9"/>
  <c r="S8" i="9"/>
  <c r="P8" i="9"/>
  <c r="P61" i="9" s="1"/>
  <c r="P65" i="9" s="1"/>
  <c r="Q8" i="9"/>
  <c r="Q61" i="9" s="1"/>
  <c r="Q65" i="9" s="1"/>
  <c r="P43" i="8"/>
  <c r="F61" i="8"/>
  <c r="F65" i="8" s="1"/>
  <c r="N61" i="8"/>
  <c r="N65" i="8" s="1"/>
  <c r="P8" i="8"/>
  <c r="S8" i="8"/>
  <c r="K65" i="8"/>
  <c r="S65" i="8" s="1"/>
  <c r="S61" i="8"/>
  <c r="P61" i="7"/>
  <c r="P65" i="7" s="1"/>
  <c r="L61" i="6"/>
  <c r="L65" i="6" s="1"/>
  <c r="Q8" i="6"/>
  <c r="M65" i="6"/>
  <c r="S65" i="6" s="1"/>
  <c r="S61" i="6"/>
  <c r="K61" i="5"/>
  <c r="S61" i="5" s="1"/>
  <c r="L61" i="5"/>
  <c r="L65" i="5" s="1"/>
  <c r="R8" i="5"/>
  <c r="K65" i="5"/>
  <c r="S65" i="5" s="1"/>
  <c r="Q43" i="4"/>
  <c r="S8" i="4"/>
  <c r="P8" i="4"/>
  <c r="V61" i="3"/>
  <c r="V65" i="3" s="1"/>
  <c r="B61" i="3"/>
  <c r="B65" i="3" s="1"/>
  <c r="P8" i="3"/>
  <c r="S8" i="3"/>
  <c r="L61" i="3"/>
  <c r="L65" i="3" s="1"/>
  <c r="R8" i="3"/>
  <c r="K65" i="3"/>
  <c r="S65" i="3" s="1"/>
  <c r="S61" i="3"/>
  <c r="P43" i="2"/>
  <c r="Q8" i="2"/>
  <c r="P8" i="2"/>
  <c r="S8" i="2"/>
  <c r="R8" i="2"/>
  <c r="K65" i="2"/>
  <c r="S65" i="2" s="1"/>
  <c r="S61" i="2"/>
  <c r="S65" i="1"/>
  <c r="Q43" i="1"/>
  <c r="J61" i="1"/>
  <c r="R61" i="1" s="1"/>
  <c r="S61" i="1"/>
  <c r="Q8" i="1"/>
  <c r="Q61" i="1" s="1"/>
  <c r="Q65" i="1" s="1"/>
  <c r="P8" i="1"/>
  <c r="P61" i="1" s="1"/>
  <c r="P65" i="1" s="1"/>
  <c r="E8" i="33"/>
  <c r="U9" i="33"/>
  <c r="T9" i="33"/>
  <c r="J61" i="39"/>
  <c r="T56" i="35"/>
  <c r="U56" i="35"/>
  <c r="U62" i="18"/>
  <c r="T62" i="18"/>
  <c r="E8" i="23"/>
  <c r="U9" i="23"/>
  <c r="T9" i="23"/>
  <c r="E8" i="17"/>
  <c r="U9" i="17"/>
  <c r="T9" i="17"/>
  <c r="U56" i="4"/>
  <c r="T56" i="4"/>
  <c r="U28" i="10"/>
  <c r="T28" i="10"/>
  <c r="U44" i="10"/>
  <c r="E43" i="10"/>
  <c r="T28" i="7"/>
  <c r="U28" i="7"/>
  <c r="U56" i="3"/>
  <c r="T56" i="3"/>
  <c r="E8" i="4"/>
  <c r="U9" i="4"/>
  <c r="T9" i="4"/>
  <c r="V61" i="33"/>
  <c r="V65" i="33" s="1"/>
  <c r="M65" i="4"/>
  <c r="S65" i="4" s="1"/>
  <c r="S61" i="4"/>
  <c r="J65" i="18"/>
  <c r="M65" i="49"/>
  <c r="S61" i="27"/>
  <c r="K65" i="36"/>
  <c r="S65" i="36" s="1"/>
  <c r="S61" i="36"/>
  <c r="L61" i="16"/>
  <c r="L65" i="16" s="1"/>
  <c r="R8" i="16"/>
  <c r="P43" i="35"/>
  <c r="J61" i="2"/>
  <c r="J65" i="16"/>
  <c r="Q8" i="50"/>
  <c r="U56" i="46"/>
  <c r="T56" i="46"/>
  <c r="J61" i="54"/>
  <c r="T62" i="49"/>
  <c r="U62" i="49"/>
  <c r="J61" i="9"/>
  <c r="T56" i="47"/>
  <c r="U56" i="47"/>
  <c r="U62" i="34"/>
  <c r="T62" i="34"/>
  <c r="J61" i="52"/>
  <c r="E8" i="47"/>
  <c r="U9" i="47"/>
  <c r="T9" i="47"/>
  <c r="Q8" i="41"/>
  <c r="Q61" i="41" s="1"/>
  <c r="Q65" i="41" s="1"/>
  <c r="U56" i="45"/>
  <c r="T56" i="45"/>
  <c r="J61" i="32"/>
  <c r="Q8" i="53"/>
  <c r="E43" i="35"/>
  <c r="T28" i="33"/>
  <c r="U28" i="33"/>
  <c r="P8" i="30"/>
  <c r="P61" i="30" s="1"/>
  <c r="P65" i="30" s="1"/>
  <c r="T28" i="34"/>
  <c r="U28" i="34"/>
  <c r="U62" i="27"/>
  <c r="T62" i="27"/>
  <c r="U56" i="27"/>
  <c r="T56" i="27"/>
  <c r="U28" i="22"/>
  <c r="T28" i="22"/>
  <c r="Q43" i="18"/>
  <c r="T28" i="14"/>
  <c r="U28" i="14"/>
  <c r="U44" i="28"/>
  <c r="E43" i="28"/>
  <c r="T44" i="28"/>
  <c r="U62" i="25"/>
  <c r="T62" i="25"/>
  <c r="T44" i="16"/>
  <c r="E43" i="16"/>
  <c r="U43" i="16" s="1"/>
  <c r="U44" i="12"/>
  <c r="E43" i="12"/>
  <c r="T44" i="12"/>
  <c r="E8" i="26"/>
  <c r="T9" i="26"/>
  <c r="U9" i="26"/>
  <c r="P43" i="19"/>
  <c r="P43" i="18"/>
  <c r="T28" i="12"/>
  <c r="U28" i="12"/>
  <c r="E8" i="8"/>
  <c r="U9" i="8"/>
  <c r="T9" i="8"/>
  <c r="Q43" i="3"/>
  <c r="U28" i="31"/>
  <c r="T28" i="31"/>
  <c r="U28" i="28"/>
  <c r="T28" i="28"/>
  <c r="E43" i="21"/>
  <c r="U44" i="21"/>
  <c r="T44" i="21"/>
  <c r="U56" i="7"/>
  <c r="T56" i="7"/>
  <c r="Q8" i="13"/>
  <c r="Q61" i="13" s="1"/>
  <c r="Q65" i="13" s="1"/>
  <c r="P61" i="10"/>
  <c r="P65" i="10" s="1"/>
  <c r="T28" i="8"/>
  <c r="U28" i="8"/>
  <c r="E8" i="1"/>
  <c r="U9" i="1"/>
  <c r="T9" i="1"/>
  <c r="U62" i="7"/>
  <c r="T62" i="7"/>
  <c r="T56" i="2"/>
  <c r="U56" i="2"/>
  <c r="E8" i="2"/>
  <c r="U9" i="2"/>
  <c r="T9" i="2"/>
  <c r="Q8" i="8"/>
  <c r="J65" i="19"/>
  <c r="R65" i="19" s="1"/>
  <c r="L61" i="8"/>
  <c r="R8" i="8"/>
  <c r="Q61" i="51"/>
  <c r="Q65" i="51" s="1"/>
  <c r="E8" i="50"/>
  <c r="T9" i="50"/>
  <c r="U9" i="50"/>
  <c r="U62" i="30"/>
  <c r="T62" i="30"/>
  <c r="E8" i="52"/>
  <c r="U9" i="52"/>
  <c r="T9" i="52"/>
  <c r="U28" i="32"/>
  <c r="T28" i="32"/>
  <c r="T56" i="36"/>
  <c r="U56" i="36"/>
  <c r="J65" i="1"/>
  <c r="R65" i="1" s="1"/>
  <c r="T44" i="40"/>
  <c r="P65" i="54"/>
  <c r="R61" i="42"/>
  <c r="J65" i="42"/>
  <c r="R65" i="42" s="1"/>
  <c r="P8" i="43"/>
  <c r="P61" i="43" s="1"/>
  <c r="P65" i="43" s="1"/>
  <c r="E43" i="44"/>
  <c r="T44" i="44"/>
  <c r="E8" i="42"/>
  <c r="U9" i="42"/>
  <c r="T9" i="42"/>
  <c r="U56" i="37"/>
  <c r="T56" i="37"/>
  <c r="E8" i="29"/>
  <c r="U9" i="29"/>
  <c r="T9" i="29"/>
  <c r="Q8" i="34"/>
  <c r="T62" i="28"/>
  <c r="U62" i="28"/>
  <c r="U28" i="38"/>
  <c r="T28" i="38"/>
  <c r="P8" i="33"/>
  <c r="T56" i="38"/>
  <c r="U56" i="38"/>
  <c r="T28" i="18"/>
  <c r="U28" i="18"/>
  <c r="Q61" i="14"/>
  <c r="Q65" i="14" s="1"/>
  <c r="U62" i="21"/>
  <c r="T62" i="21"/>
  <c r="Q43" i="19"/>
  <c r="E8" i="12"/>
  <c r="U9" i="12"/>
  <c r="T9" i="12"/>
  <c r="U28" i="27"/>
  <c r="T28" i="27"/>
  <c r="P43" i="21"/>
  <c r="E8" i="9"/>
  <c r="T9" i="9"/>
  <c r="U9" i="9"/>
  <c r="U44" i="7"/>
  <c r="E43" i="7"/>
  <c r="P61" i="4"/>
  <c r="P65" i="4" s="1"/>
  <c r="P61" i="6"/>
  <c r="P65" i="6" s="1"/>
  <c r="T28" i="11"/>
  <c r="U28" i="11"/>
  <c r="Q8" i="31"/>
  <c r="J61" i="49"/>
  <c r="T44" i="38"/>
  <c r="E43" i="38"/>
  <c r="U44" i="38"/>
  <c r="E8" i="30"/>
  <c r="U9" i="30"/>
  <c r="T9" i="30"/>
  <c r="U56" i="13"/>
  <c r="T56" i="13"/>
  <c r="U56" i="24"/>
  <c r="T56" i="24"/>
  <c r="E8" i="14"/>
  <c r="U9" i="14"/>
  <c r="T9" i="14"/>
  <c r="U28" i="39"/>
  <c r="T28" i="39"/>
  <c r="T28" i="49"/>
  <c r="U28" i="49"/>
  <c r="U44" i="47"/>
  <c r="E43" i="47"/>
  <c r="U56" i="34"/>
  <c r="T56" i="34"/>
  <c r="K65" i="20"/>
  <c r="S65" i="20" s="1"/>
  <c r="S61" i="20"/>
  <c r="M65" i="53"/>
  <c r="S65" i="53" s="1"/>
  <c r="S61" i="53"/>
  <c r="U44" i="53"/>
  <c r="E43" i="53"/>
  <c r="E61" i="53" s="1"/>
  <c r="K65" i="29"/>
  <c r="S65" i="29" s="1"/>
  <c r="S61" i="29"/>
  <c r="U44" i="52"/>
  <c r="E43" i="52"/>
  <c r="E8" i="46"/>
  <c r="T9" i="46"/>
  <c r="U9" i="46"/>
  <c r="J61" i="28"/>
  <c r="E8" i="51"/>
  <c r="U9" i="51"/>
  <c r="T9" i="51"/>
  <c r="Q8" i="47"/>
  <c r="Q8" i="49"/>
  <c r="Q61" i="49" s="1"/>
  <c r="Q65" i="49" s="1"/>
  <c r="U56" i="43"/>
  <c r="T56" i="43"/>
  <c r="E8" i="45"/>
  <c r="U9" i="45"/>
  <c r="T9" i="45"/>
  <c r="J61" i="20"/>
  <c r="E8" i="40"/>
  <c r="U9" i="40"/>
  <c r="T9" i="40"/>
  <c r="U28" i="40"/>
  <c r="T28" i="40"/>
  <c r="Q8" i="52"/>
  <c r="J61" i="45"/>
  <c r="U28" i="52"/>
  <c r="T28" i="52"/>
  <c r="U56" i="29"/>
  <c r="T56" i="29"/>
  <c r="U56" i="40"/>
  <c r="T56" i="40"/>
  <c r="P8" i="35"/>
  <c r="P61" i="35" s="1"/>
  <c r="P65" i="35" s="1"/>
  <c r="E8" i="32"/>
  <c r="U9" i="32"/>
  <c r="T9" i="32"/>
  <c r="Q8" i="38"/>
  <c r="Q61" i="38" s="1"/>
  <c r="Q65" i="38" s="1"/>
  <c r="U62" i="32"/>
  <c r="T62" i="32"/>
  <c r="T56" i="28"/>
  <c r="U56" i="28"/>
  <c r="T62" i="35"/>
  <c r="U62" i="35"/>
  <c r="Q43" i="27"/>
  <c r="U56" i="17"/>
  <c r="T56" i="17"/>
  <c r="P43" i="15"/>
  <c r="P61" i="15" s="1"/>
  <c r="P65" i="15" s="1"/>
  <c r="E8" i="27"/>
  <c r="T9" i="27"/>
  <c r="U9" i="27"/>
  <c r="Q8" i="18"/>
  <c r="Q61" i="18" s="1"/>
  <c r="Q65" i="18" s="1"/>
  <c r="U44" i="20"/>
  <c r="E43" i="20"/>
  <c r="T44" i="20"/>
  <c r="Q8" i="28"/>
  <c r="E8" i="25"/>
  <c r="U9" i="25"/>
  <c r="T9" i="25"/>
  <c r="U28" i="19"/>
  <c r="T28" i="19"/>
  <c r="T44" i="30"/>
  <c r="E43" i="30"/>
  <c r="U44" i="30"/>
  <c r="T56" i="25"/>
  <c r="U56" i="25"/>
  <c r="U56" i="14"/>
  <c r="T56" i="14"/>
  <c r="U62" i="6"/>
  <c r="T62" i="6"/>
  <c r="T44" i="24"/>
  <c r="E43" i="24"/>
  <c r="T62" i="10"/>
  <c r="U62" i="10"/>
  <c r="T28" i="1"/>
  <c r="U28" i="1"/>
  <c r="U56" i="6"/>
  <c r="T56" i="6"/>
  <c r="T28" i="2"/>
  <c r="U28" i="2"/>
  <c r="U62" i="45"/>
  <c r="T62" i="45"/>
  <c r="E8" i="34"/>
  <c r="U9" i="34"/>
  <c r="T9" i="34"/>
  <c r="E8" i="36"/>
  <c r="U9" i="36"/>
  <c r="T9" i="36"/>
  <c r="E8" i="22"/>
  <c r="U9" i="22"/>
  <c r="T9" i="22"/>
  <c r="U56" i="16"/>
  <c r="T56" i="16"/>
  <c r="E8" i="21"/>
  <c r="U9" i="21"/>
  <c r="T9" i="21"/>
  <c r="K65" i="37"/>
  <c r="S65" i="37" s="1"/>
  <c r="S61" i="37"/>
  <c r="K65" i="11"/>
  <c r="S61" i="11"/>
  <c r="U56" i="54"/>
  <c r="T56" i="54"/>
  <c r="U62" i="48"/>
  <c r="T62" i="48"/>
  <c r="Q61" i="46"/>
  <c r="Q65" i="46" s="1"/>
  <c r="R61" i="48"/>
  <c r="U56" i="51"/>
  <c r="T56" i="51"/>
  <c r="T56" i="52"/>
  <c r="U56" i="52"/>
  <c r="U44" i="43"/>
  <c r="E43" i="43"/>
  <c r="P43" i="49"/>
  <c r="Q8" i="36"/>
  <c r="Q61" i="36" s="1"/>
  <c r="Q65" i="36" s="1"/>
  <c r="U28" i="43"/>
  <c r="T28" i="43"/>
  <c r="U28" i="44"/>
  <c r="T28" i="44"/>
  <c r="U56" i="49"/>
  <c r="T56" i="49"/>
  <c r="T56" i="42"/>
  <c r="U56" i="42"/>
  <c r="U56" i="50"/>
  <c r="T56" i="50"/>
  <c r="T62" i="41"/>
  <c r="U62" i="41"/>
  <c r="Q43" i="42"/>
  <c r="U43" i="42" s="1"/>
  <c r="U44" i="36"/>
  <c r="E43" i="36"/>
  <c r="T44" i="36"/>
  <c r="U44" i="34"/>
  <c r="E43" i="34"/>
  <c r="E43" i="29"/>
  <c r="U44" i="29"/>
  <c r="T44" i="29"/>
  <c r="Q8" i="32"/>
  <c r="U56" i="32"/>
  <c r="T56" i="32"/>
  <c r="U62" i="26"/>
  <c r="T62" i="26"/>
  <c r="U62" i="20"/>
  <c r="T62" i="20"/>
  <c r="U44" i="17"/>
  <c r="E43" i="17"/>
  <c r="E8" i="15"/>
  <c r="T9" i="15"/>
  <c r="U9" i="15"/>
  <c r="U56" i="31"/>
  <c r="T56" i="31"/>
  <c r="U28" i="20"/>
  <c r="T28" i="20"/>
  <c r="P43" i="20"/>
  <c r="U62" i="16"/>
  <c r="T62" i="16"/>
  <c r="E8" i="20"/>
  <c r="U9" i="20"/>
  <c r="T9" i="20"/>
  <c r="P8" i="28"/>
  <c r="P61" i="28" s="1"/>
  <c r="P65" i="28" s="1"/>
  <c r="U62" i="24"/>
  <c r="T62" i="24"/>
  <c r="U56" i="22"/>
  <c r="T56" i="22"/>
  <c r="Q43" i="21"/>
  <c r="U62" i="13"/>
  <c r="T62" i="13"/>
  <c r="U28" i="13"/>
  <c r="T28" i="13"/>
  <c r="U44" i="11"/>
  <c r="E43" i="11"/>
  <c r="Q8" i="23"/>
  <c r="Q61" i="23" s="1"/>
  <c r="Q65" i="23" s="1"/>
  <c r="T44" i="14"/>
  <c r="E43" i="14"/>
  <c r="U44" i="14"/>
  <c r="U28" i="6"/>
  <c r="T28" i="6"/>
  <c r="T62" i="15"/>
  <c r="U62" i="15"/>
  <c r="P8" i="18"/>
  <c r="P8" i="11"/>
  <c r="P61" i="11" s="1"/>
  <c r="P65" i="11" s="1"/>
  <c r="T56" i="5"/>
  <c r="U56" i="5"/>
  <c r="P8" i="12"/>
  <c r="P61" i="12" s="1"/>
  <c r="P65" i="12" s="1"/>
  <c r="T62" i="11"/>
  <c r="U62" i="11"/>
  <c r="E43" i="5"/>
  <c r="T44" i="5"/>
  <c r="U44" i="5"/>
  <c r="E8" i="13"/>
  <c r="U9" i="13"/>
  <c r="T9" i="13"/>
  <c r="E8" i="7"/>
  <c r="U9" i="7"/>
  <c r="T9" i="7"/>
  <c r="U56" i="10"/>
  <c r="T56" i="10"/>
  <c r="Q8" i="3"/>
  <c r="E8" i="3"/>
  <c r="U9" i="3"/>
  <c r="T9" i="3"/>
  <c r="M65" i="45"/>
  <c r="S65" i="45" s="1"/>
  <c r="S61" i="45"/>
  <c r="K65" i="35"/>
  <c r="S65" i="35" s="1"/>
  <c r="S61" i="35"/>
  <c r="R61" i="14"/>
  <c r="J65" i="14"/>
  <c r="R65" i="14" s="1"/>
  <c r="U56" i="48"/>
  <c r="T56" i="48"/>
  <c r="R61" i="40"/>
  <c r="J65" i="40"/>
  <c r="R65" i="40" s="1"/>
  <c r="T28" i="15"/>
  <c r="U28" i="15"/>
  <c r="M65" i="7"/>
  <c r="S65" i="7" s="1"/>
  <c r="S61" i="7"/>
  <c r="M65" i="52"/>
  <c r="S65" i="52" s="1"/>
  <c r="S61" i="52"/>
  <c r="K65" i="9"/>
  <c r="S65" i="9" s="1"/>
  <c r="S61" i="9"/>
  <c r="T44" i="35"/>
  <c r="T44" i="52"/>
  <c r="E43" i="48"/>
  <c r="T43" i="48" s="1"/>
  <c r="V61" i="53"/>
  <c r="V65" i="53" s="1"/>
  <c r="K65" i="23"/>
  <c r="S65" i="23" s="1"/>
  <c r="S61" i="23"/>
  <c r="Q43" i="54"/>
  <c r="M65" i="54"/>
  <c r="P43" i="52"/>
  <c r="P61" i="52" s="1"/>
  <c r="P65" i="52" s="1"/>
  <c r="U28" i="48"/>
  <c r="T28" i="48"/>
  <c r="T62" i="40"/>
  <c r="U62" i="40"/>
  <c r="P43" i="37"/>
  <c r="J61" i="27"/>
  <c r="E43" i="51"/>
  <c r="U44" i="51"/>
  <c r="T44" i="51"/>
  <c r="P43" i="48"/>
  <c r="P61" i="48" s="1"/>
  <c r="P65" i="48" s="1"/>
  <c r="Q43" i="50"/>
  <c r="Q43" i="47"/>
  <c r="J61" i="3"/>
  <c r="J61" i="15"/>
  <c r="E8" i="49"/>
  <c r="T9" i="49"/>
  <c r="U9" i="49"/>
  <c r="T62" i="44"/>
  <c r="U62" i="44"/>
  <c r="T62" i="39"/>
  <c r="U62" i="39"/>
  <c r="R61" i="35"/>
  <c r="J65" i="35"/>
  <c r="R65" i="35" s="1"/>
  <c r="P43" i="51"/>
  <c r="P8" i="42"/>
  <c r="P61" i="42" s="1"/>
  <c r="P65" i="42" s="1"/>
  <c r="Q43" i="39"/>
  <c r="Q8" i="44"/>
  <c r="Q61" i="44" s="1"/>
  <c r="Q65" i="44" s="1"/>
  <c r="E8" i="39"/>
  <c r="U9" i="39"/>
  <c r="T9" i="39"/>
  <c r="J61" i="46"/>
  <c r="U44" i="39"/>
  <c r="E43" i="39"/>
  <c r="P8" i="29"/>
  <c r="P61" i="29" s="1"/>
  <c r="P65" i="29" s="1"/>
  <c r="P8" i="32"/>
  <c r="P61" i="32" s="1"/>
  <c r="P65" i="32" s="1"/>
  <c r="T56" i="26"/>
  <c r="U56" i="26"/>
  <c r="T28" i="36"/>
  <c r="U28" i="36"/>
  <c r="E8" i="41"/>
  <c r="U9" i="41"/>
  <c r="T9" i="41"/>
  <c r="Q43" i="34"/>
  <c r="T62" i="29"/>
  <c r="U62" i="29"/>
  <c r="U56" i="30"/>
  <c r="T56" i="30"/>
  <c r="U62" i="23"/>
  <c r="T62" i="23"/>
  <c r="P8" i="17"/>
  <c r="P61" i="17" s="1"/>
  <c r="P65" i="17" s="1"/>
  <c r="U56" i="11"/>
  <c r="T56" i="11"/>
  <c r="E43" i="37"/>
  <c r="U44" i="37"/>
  <c r="T44" i="37"/>
  <c r="Q8" i="25"/>
  <c r="Q61" i="25" s="1"/>
  <c r="Q65" i="25" s="1"/>
  <c r="P8" i="20"/>
  <c r="P61" i="20" s="1"/>
  <c r="P65" i="20" s="1"/>
  <c r="U28" i="16"/>
  <c r="T28" i="16"/>
  <c r="P8" i="25"/>
  <c r="P61" i="25" s="1"/>
  <c r="P65" i="25" s="1"/>
  <c r="U44" i="18"/>
  <c r="E43" i="18"/>
  <c r="U28" i="21"/>
  <c r="T28" i="21"/>
  <c r="P8" i="21"/>
  <c r="P61" i="21" s="1"/>
  <c r="P65" i="21" s="1"/>
  <c r="E8" i="19"/>
  <c r="T9" i="19"/>
  <c r="U9" i="19"/>
  <c r="Q43" i="5"/>
  <c r="P43" i="14"/>
  <c r="P61" i="14" s="1"/>
  <c r="P65" i="14" s="1"/>
  <c r="U28" i="23"/>
  <c r="T28" i="23"/>
  <c r="E8" i="10"/>
  <c r="T9" i="10"/>
  <c r="U9" i="10"/>
  <c r="U44" i="15"/>
  <c r="E43" i="15"/>
  <c r="E8" i="24"/>
  <c r="U9" i="24"/>
  <c r="T9" i="24"/>
  <c r="E8" i="5"/>
  <c r="U9" i="5"/>
  <c r="T9" i="5"/>
  <c r="U44" i="19"/>
  <c r="E43" i="19"/>
  <c r="T44" i="6"/>
  <c r="E43" i="6"/>
  <c r="U44" i="6"/>
  <c r="P8" i="5"/>
  <c r="P61" i="5" s="1"/>
  <c r="P65" i="5" s="1"/>
  <c r="T56" i="1"/>
  <c r="U56" i="1"/>
  <c r="Q8" i="7"/>
  <c r="Q61" i="7" s="1"/>
  <c r="Q65" i="7" s="1"/>
  <c r="U28" i="4"/>
  <c r="T28" i="4"/>
  <c r="E8" i="6"/>
  <c r="T9" i="6"/>
  <c r="U9" i="6"/>
  <c r="K65" i="19"/>
  <c r="S65" i="19" s="1"/>
  <c r="S61" i="19"/>
  <c r="J61" i="4"/>
  <c r="R61" i="29"/>
  <c r="J65" i="29"/>
  <c r="R65" i="29" s="1"/>
  <c r="U28" i="46"/>
  <c r="T28" i="46"/>
  <c r="U44" i="48"/>
  <c r="K65" i="13"/>
  <c r="S65" i="13" s="1"/>
  <c r="S61" i="13"/>
  <c r="T44" i="54"/>
  <c r="E43" i="54"/>
  <c r="U44" i="54"/>
  <c r="Q43" i="52"/>
  <c r="T28" i="37"/>
  <c r="U28" i="37"/>
  <c r="J61" i="31"/>
  <c r="J61" i="10"/>
  <c r="P8" i="51"/>
  <c r="E8" i="48"/>
  <c r="U9" i="48"/>
  <c r="T9" i="48"/>
  <c r="T62" i="43"/>
  <c r="U62" i="43"/>
  <c r="J61" i="38"/>
  <c r="P8" i="50"/>
  <c r="P8" i="47"/>
  <c r="P61" i="47" s="1"/>
  <c r="P65" i="47" s="1"/>
  <c r="J61" i="5"/>
  <c r="J61" i="21"/>
  <c r="J61" i="26"/>
  <c r="U62" i="51"/>
  <c r="T62" i="51"/>
  <c r="U56" i="33"/>
  <c r="T56" i="33"/>
  <c r="U28" i="42"/>
  <c r="T28" i="42"/>
  <c r="T56" i="39"/>
  <c r="U56" i="39"/>
  <c r="U28" i="45"/>
  <c r="T28" i="45"/>
  <c r="U62" i="46"/>
  <c r="T62" i="46"/>
  <c r="P8" i="39"/>
  <c r="P61" i="39" s="1"/>
  <c r="P65" i="39" s="1"/>
  <c r="U62" i="38"/>
  <c r="T62" i="38"/>
  <c r="U62" i="31"/>
  <c r="T62" i="31"/>
  <c r="E8" i="44"/>
  <c r="U9" i="44"/>
  <c r="T9" i="44"/>
  <c r="T62" i="33"/>
  <c r="U62" i="33"/>
  <c r="U28" i="26"/>
  <c r="T28" i="26"/>
  <c r="U44" i="25"/>
  <c r="E43" i="25"/>
  <c r="Q43" i="28"/>
  <c r="Q8" i="16"/>
  <c r="Q61" i="16" s="1"/>
  <c r="Q65" i="16" s="1"/>
  <c r="E8" i="18"/>
  <c r="U9" i="18"/>
  <c r="T9" i="18"/>
  <c r="T44" i="22"/>
  <c r="E43" i="22"/>
  <c r="U44" i="22"/>
  <c r="Q8" i="21"/>
  <c r="U62" i="17"/>
  <c r="T62" i="17"/>
  <c r="Q8" i="30"/>
  <c r="U28" i="29"/>
  <c r="T28" i="29"/>
  <c r="U56" i="21"/>
  <c r="T56" i="21"/>
  <c r="E8" i="16"/>
  <c r="U9" i="16"/>
  <c r="T9" i="16"/>
  <c r="U56" i="9"/>
  <c r="T56" i="9"/>
  <c r="U62" i="4"/>
  <c r="T62" i="4"/>
  <c r="Q8" i="15"/>
  <c r="Q61" i="15" s="1"/>
  <c r="Q65" i="15" s="1"/>
  <c r="U28" i="17"/>
  <c r="T28" i="17"/>
  <c r="T28" i="5"/>
  <c r="U28" i="5"/>
  <c r="U56" i="8"/>
  <c r="T56" i="8"/>
  <c r="U44" i="4"/>
  <c r="T44" i="4"/>
  <c r="U28" i="9"/>
  <c r="T28" i="9"/>
  <c r="U28" i="3"/>
  <c r="T28" i="3"/>
  <c r="T62" i="2"/>
  <c r="U62" i="2"/>
  <c r="Q43" i="6"/>
  <c r="Q61" i="6" s="1"/>
  <c r="Q65" i="6" s="1"/>
  <c r="U28" i="50"/>
  <c r="T28" i="50"/>
  <c r="E43" i="45"/>
  <c r="U44" i="45"/>
  <c r="T44" i="45"/>
  <c r="R61" i="25"/>
  <c r="J65" i="25"/>
  <c r="R65" i="25" s="1"/>
  <c r="U56" i="12"/>
  <c r="T56" i="12"/>
  <c r="T56" i="53"/>
  <c r="U56" i="53"/>
  <c r="U9" i="54"/>
  <c r="E8" i="54"/>
  <c r="T9" i="54"/>
  <c r="E8" i="35"/>
  <c r="U9" i="35"/>
  <c r="T9" i="35"/>
  <c r="E43" i="46"/>
  <c r="U44" i="46"/>
  <c r="U28" i="47"/>
  <c r="T28" i="47"/>
  <c r="R61" i="11"/>
  <c r="J65" i="11"/>
  <c r="R65" i="11" s="1"/>
  <c r="E43" i="40"/>
  <c r="T43" i="40" s="1"/>
  <c r="U28" i="54"/>
  <c r="T28" i="54"/>
  <c r="T56" i="41"/>
  <c r="U56" i="41"/>
  <c r="T44" i="10"/>
  <c r="T44" i="46"/>
  <c r="E43" i="3"/>
  <c r="U43" i="3" s="1"/>
  <c r="V61" i="5"/>
  <c r="V65" i="5" s="1"/>
  <c r="T44" i="41"/>
  <c r="E43" i="4"/>
  <c r="T43" i="4" s="1"/>
  <c r="T44" i="47"/>
  <c r="E43" i="50"/>
  <c r="V61" i="17"/>
  <c r="V65" i="17" s="1"/>
  <c r="K65" i="16"/>
  <c r="S65" i="16" s="1"/>
  <c r="S61" i="16"/>
  <c r="M65" i="32"/>
  <c r="S65" i="32" s="1"/>
  <c r="K65" i="24"/>
  <c r="S65" i="24" s="1"/>
  <c r="S61" i="24"/>
  <c r="P43" i="44"/>
  <c r="P61" i="44" s="1"/>
  <c r="P65" i="44" s="1"/>
  <c r="Q43" i="40"/>
  <c r="Q61" i="37"/>
  <c r="Q65" i="37" s="1"/>
  <c r="U28" i="51"/>
  <c r="T28" i="51"/>
  <c r="U56" i="44"/>
  <c r="T56" i="44"/>
  <c r="J61" i="12"/>
  <c r="J61" i="44"/>
  <c r="P43" i="50"/>
  <c r="P8" i="53"/>
  <c r="T9" i="53"/>
  <c r="P8" i="37"/>
  <c r="U44" i="33"/>
  <c r="E43" i="33"/>
  <c r="J61" i="51"/>
  <c r="T28" i="53"/>
  <c r="U28" i="53"/>
  <c r="P8" i="49"/>
  <c r="P61" i="49" s="1"/>
  <c r="P65" i="49" s="1"/>
  <c r="P43" i="46"/>
  <c r="P61" i="46" s="1"/>
  <c r="P65" i="46" s="1"/>
  <c r="E8" i="43"/>
  <c r="U9" i="43"/>
  <c r="T9" i="43"/>
  <c r="U28" i="41"/>
  <c r="T28" i="41"/>
  <c r="E8" i="37"/>
  <c r="U9" i="37"/>
  <c r="T9" i="37"/>
  <c r="E8" i="31"/>
  <c r="U9" i="31"/>
  <c r="T9" i="31"/>
  <c r="U44" i="31"/>
  <c r="E43" i="31"/>
  <c r="Q43" i="33"/>
  <c r="Q61" i="33" s="1"/>
  <c r="Q65" i="33" s="1"/>
  <c r="U28" i="30"/>
  <c r="T28" i="30"/>
  <c r="P43" i="33"/>
  <c r="E8" i="38"/>
  <c r="T9" i="38"/>
  <c r="U9" i="38"/>
  <c r="Q43" i="29"/>
  <c r="Q61" i="29" s="1"/>
  <c r="Q65" i="29" s="1"/>
  <c r="E8" i="11"/>
  <c r="U9" i="11"/>
  <c r="T9" i="11"/>
  <c r="Q61" i="20"/>
  <c r="Q65" i="20" s="1"/>
  <c r="P43" i="23"/>
  <c r="P61" i="23" s="1"/>
  <c r="P65" i="23" s="1"/>
  <c r="U44" i="23"/>
  <c r="E43" i="23"/>
  <c r="U28" i="25"/>
  <c r="T28" i="25"/>
  <c r="P43" i="22"/>
  <c r="U28" i="24"/>
  <c r="T28" i="24"/>
  <c r="T28" i="35"/>
  <c r="U28" i="35"/>
  <c r="E8" i="28"/>
  <c r="U9" i="28"/>
  <c r="T9" i="28"/>
  <c r="P43" i="24"/>
  <c r="P61" i="24" s="1"/>
  <c r="P65" i="24" s="1"/>
  <c r="T56" i="19"/>
  <c r="U56" i="19"/>
  <c r="T62" i="3"/>
  <c r="U62" i="3"/>
  <c r="E43" i="13"/>
  <c r="U44" i="13"/>
  <c r="T44" i="13"/>
  <c r="Q61" i="10"/>
  <c r="Q65" i="10" s="1"/>
  <c r="T43" i="16"/>
  <c r="Q8" i="5"/>
  <c r="Q61" i="5" s="1"/>
  <c r="Q65" i="5" s="1"/>
  <c r="P43" i="3"/>
  <c r="P61" i="3" s="1"/>
  <c r="P65" i="3" s="1"/>
  <c r="T62" i="12"/>
  <c r="U62" i="12"/>
  <c r="Q43" i="8"/>
  <c r="Q43" i="2"/>
  <c r="U44" i="1"/>
  <c r="E43" i="1"/>
  <c r="U43" i="26"/>
  <c r="T43" i="27"/>
  <c r="T43" i="49"/>
  <c r="U43" i="49"/>
  <c r="T43" i="42"/>
  <c r="U43" i="32"/>
  <c r="T43" i="32"/>
  <c r="U43" i="2"/>
  <c r="T43" i="2"/>
  <c r="U43" i="41"/>
  <c r="T43" i="41"/>
  <c r="T43" i="8"/>
  <c r="Q61" i="40" l="1"/>
  <c r="Q65" i="40" s="1"/>
  <c r="R61" i="53"/>
  <c r="R65" i="18"/>
  <c r="Q61" i="39"/>
  <c r="Q65" i="39" s="1"/>
  <c r="R61" i="43"/>
  <c r="Q61" i="31"/>
  <c r="Q65" i="31" s="1"/>
  <c r="P61" i="22"/>
  <c r="P65" i="22" s="1"/>
  <c r="P61" i="19"/>
  <c r="P65" i="19" s="1"/>
  <c r="Q61" i="43"/>
  <c r="Q65" i="43" s="1"/>
  <c r="S65" i="54"/>
  <c r="R61" i="22"/>
  <c r="Q61" i="53"/>
  <c r="Q65" i="53" s="1"/>
  <c r="R65" i="7"/>
  <c r="Q61" i="54"/>
  <c r="Q65" i="54" s="1"/>
  <c r="J65" i="24"/>
  <c r="R65" i="24" s="1"/>
  <c r="S61" i="42"/>
  <c r="K65" i="46"/>
  <c r="S65" i="46" s="1"/>
  <c r="P61" i="8"/>
  <c r="P65" i="8" s="1"/>
  <c r="U43" i="48"/>
  <c r="U43" i="9"/>
  <c r="J65" i="23"/>
  <c r="R65" i="23" s="1"/>
  <c r="R61" i="17"/>
  <c r="S61" i="49"/>
  <c r="P61" i="26"/>
  <c r="P65" i="26" s="1"/>
  <c r="Q61" i="32"/>
  <c r="Q65" i="32" s="1"/>
  <c r="R61" i="47"/>
  <c r="P61" i="37"/>
  <c r="P65" i="37" s="1"/>
  <c r="Q61" i="30"/>
  <c r="Q65" i="30" s="1"/>
  <c r="P61" i="53"/>
  <c r="P65" i="53" s="1"/>
  <c r="Q61" i="27"/>
  <c r="Q65" i="27" s="1"/>
  <c r="J65" i="30"/>
  <c r="R65" i="30" s="1"/>
  <c r="J65" i="6"/>
  <c r="R65" i="6" s="1"/>
  <c r="S65" i="49"/>
  <c r="S61" i="54"/>
  <c r="S61" i="34"/>
  <c r="Q61" i="2"/>
  <c r="Q65" i="2" s="1"/>
  <c r="P61" i="2"/>
  <c r="P65" i="2" s="1"/>
  <c r="R61" i="7"/>
  <c r="U8" i="53"/>
  <c r="T43" i="50"/>
  <c r="U43" i="50"/>
  <c r="Q61" i="42"/>
  <c r="Q65" i="42" s="1"/>
  <c r="R61" i="41"/>
  <c r="J65" i="41"/>
  <c r="R65" i="41" s="1"/>
  <c r="T43" i="33"/>
  <c r="R61" i="33"/>
  <c r="J65" i="33"/>
  <c r="R65" i="33" s="1"/>
  <c r="S65" i="27"/>
  <c r="K65" i="25"/>
  <c r="S65" i="25" s="1"/>
  <c r="S61" i="25"/>
  <c r="Q61" i="21"/>
  <c r="Q65" i="21" s="1"/>
  <c r="P61" i="18"/>
  <c r="P65" i="18" s="1"/>
  <c r="R61" i="16"/>
  <c r="K65" i="14"/>
  <c r="S65" i="14" s="1"/>
  <c r="S61" i="14"/>
  <c r="R61" i="13"/>
  <c r="J65" i="13"/>
  <c r="R65" i="13" s="1"/>
  <c r="S65" i="11"/>
  <c r="Q61" i="8"/>
  <c r="Q65" i="8" s="1"/>
  <c r="U43" i="4"/>
  <c r="T43" i="3"/>
  <c r="E65" i="53"/>
  <c r="T61" i="53"/>
  <c r="U61" i="53"/>
  <c r="E61" i="3"/>
  <c r="U8" i="3"/>
  <c r="T8" i="3"/>
  <c r="T43" i="45"/>
  <c r="U43" i="45"/>
  <c r="E61" i="18"/>
  <c r="U8" i="18"/>
  <c r="T8" i="18"/>
  <c r="R61" i="5"/>
  <c r="J65" i="5"/>
  <c r="R65" i="5" s="1"/>
  <c r="E61" i="48"/>
  <c r="T8" i="48"/>
  <c r="U8" i="48"/>
  <c r="E61" i="24"/>
  <c r="U8" i="24"/>
  <c r="T8" i="24"/>
  <c r="R61" i="46"/>
  <c r="J65" i="46"/>
  <c r="R65" i="46" s="1"/>
  <c r="E61" i="49"/>
  <c r="U8" i="49"/>
  <c r="T8" i="49"/>
  <c r="U43" i="51"/>
  <c r="T43" i="51"/>
  <c r="Q61" i="3"/>
  <c r="Q65" i="3" s="1"/>
  <c r="E61" i="13"/>
  <c r="U8" i="13"/>
  <c r="T8" i="13"/>
  <c r="E61" i="34"/>
  <c r="U8" i="34"/>
  <c r="T8" i="34"/>
  <c r="E61" i="45"/>
  <c r="U8" i="45"/>
  <c r="T8" i="45"/>
  <c r="T8" i="51"/>
  <c r="E61" i="51"/>
  <c r="U8" i="51"/>
  <c r="U43" i="47"/>
  <c r="T43" i="47"/>
  <c r="E61" i="14"/>
  <c r="T8" i="14"/>
  <c r="U8" i="14"/>
  <c r="R61" i="2"/>
  <c r="J65" i="2"/>
  <c r="R65" i="2" s="1"/>
  <c r="T43" i="10"/>
  <c r="U43" i="10"/>
  <c r="E61" i="17"/>
  <c r="T8" i="17"/>
  <c r="U8" i="17"/>
  <c r="R61" i="39"/>
  <c r="J65" i="39"/>
  <c r="R65" i="39" s="1"/>
  <c r="P61" i="51"/>
  <c r="P65" i="51" s="1"/>
  <c r="U43" i="54"/>
  <c r="T43" i="54"/>
  <c r="U43" i="19"/>
  <c r="T43" i="19"/>
  <c r="U43" i="15"/>
  <c r="T43" i="15"/>
  <c r="T43" i="18"/>
  <c r="U43" i="18"/>
  <c r="R61" i="15"/>
  <c r="J65" i="15"/>
  <c r="R65" i="15" s="1"/>
  <c r="R61" i="27"/>
  <c r="J65" i="27"/>
  <c r="R65" i="27" s="1"/>
  <c r="U43" i="14"/>
  <c r="T43" i="14"/>
  <c r="R61" i="28"/>
  <c r="J65" i="28"/>
  <c r="R65" i="28" s="1"/>
  <c r="E61" i="12"/>
  <c r="U8" i="12"/>
  <c r="T8" i="12"/>
  <c r="Q61" i="34"/>
  <c r="Q65" i="34" s="1"/>
  <c r="E61" i="42"/>
  <c r="U8" i="42"/>
  <c r="T8" i="42"/>
  <c r="T8" i="50"/>
  <c r="E61" i="50"/>
  <c r="U8" i="50"/>
  <c r="E61" i="1"/>
  <c r="T8" i="1"/>
  <c r="U8" i="1"/>
  <c r="E61" i="26"/>
  <c r="U8" i="26"/>
  <c r="T8" i="26"/>
  <c r="E61" i="11"/>
  <c r="U8" i="11"/>
  <c r="T8" i="11"/>
  <c r="U43" i="13"/>
  <c r="T43" i="13"/>
  <c r="U43" i="31"/>
  <c r="T43" i="31"/>
  <c r="J65" i="44"/>
  <c r="R65" i="44" s="1"/>
  <c r="R61" i="44"/>
  <c r="E61" i="16"/>
  <c r="T8" i="16"/>
  <c r="U8" i="16"/>
  <c r="P61" i="50"/>
  <c r="P65" i="50" s="1"/>
  <c r="J65" i="10"/>
  <c r="R65" i="10" s="1"/>
  <c r="R61" i="10"/>
  <c r="R61" i="4"/>
  <c r="J65" i="4"/>
  <c r="R65" i="4" s="1"/>
  <c r="T43" i="37"/>
  <c r="U43" i="37"/>
  <c r="R61" i="3"/>
  <c r="J65" i="3"/>
  <c r="R65" i="3" s="1"/>
  <c r="U43" i="29"/>
  <c r="T43" i="29"/>
  <c r="E61" i="22"/>
  <c r="U8" i="22"/>
  <c r="T8" i="22"/>
  <c r="E61" i="9"/>
  <c r="T8" i="9"/>
  <c r="U8" i="9"/>
  <c r="E61" i="2"/>
  <c r="U8" i="2"/>
  <c r="T8" i="2"/>
  <c r="U43" i="21"/>
  <c r="T43" i="21"/>
  <c r="E61" i="8"/>
  <c r="U8" i="8"/>
  <c r="T8" i="8"/>
  <c r="R61" i="54"/>
  <c r="J65" i="54"/>
  <c r="R65" i="54" s="1"/>
  <c r="T43" i="46"/>
  <c r="U43" i="46"/>
  <c r="R61" i="21"/>
  <c r="J65" i="21"/>
  <c r="R65" i="21" s="1"/>
  <c r="E61" i="6"/>
  <c r="T8" i="6"/>
  <c r="U8" i="6"/>
  <c r="U43" i="43"/>
  <c r="T43" i="43"/>
  <c r="U43" i="40"/>
  <c r="E61" i="28"/>
  <c r="U8" i="28"/>
  <c r="T8" i="28"/>
  <c r="U43" i="23"/>
  <c r="T43" i="23"/>
  <c r="R61" i="51"/>
  <c r="J65" i="51"/>
  <c r="R65" i="51" s="1"/>
  <c r="J65" i="12"/>
  <c r="R65" i="12" s="1"/>
  <c r="R61" i="12"/>
  <c r="U43" i="25"/>
  <c r="T43" i="25"/>
  <c r="J65" i="38"/>
  <c r="R65" i="38" s="1"/>
  <c r="R61" i="38"/>
  <c r="E61" i="39"/>
  <c r="T8" i="39"/>
  <c r="U8" i="39"/>
  <c r="U43" i="5"/>
  <c r="T43" i="5"/>
  <c r="E61" i="20"/>
  <c r="U8" i="20"/>
  <c r="T8" i="20"/>
  <c r="T43" i="34"/>
  <c r="U43" i="34"/>
  <c r="U43" i="38"/>
  <c r="T43" i="38"/>
  <c r="U43" i="44"/>
  <c r="T43" i="44"/>
  <c r="T43" i="12"/>
  <c r="U43" i="12"/>
  <c r="T43" i="28"/>
  <c r="U43" i="28"/>
  <c r="T8" i="53"/>
  <c r="E61" i="4"/>
  <c r="U8" i="4"/>
  <c r="T8" i="4"/>
  <c r="E61" i="23"/>
  <c r="U8" i="23"/>
  <c r="T8" i="23"/>
  <c r="E61" i="33"/>
  <c r="U8" i="33"/>
  <c r="T8" i="33"/>
  <c r="U43" i="6"/>
  <c r="T43" i="6"/>
  <c r="E61" i="41"/>
  <c r="T8" i="41"/>
  <c r="U8" i="41"/>
  <c r="T43" i="20"/>
  <c r="U43" i="20"/>
  <c r="E61" i="30"/>
  <c r="U8" i="30"/>
  <c r="T8" i="30"/>
  <c r="E61" i="37"/>
  <c r="T8" i="37"/>
  <c r="U8" i="37"/>
  <c r="U43" i="33"/>
  <c r="E61" i="35"/>
  <c r="U8" i="35"/>
  <c r="T8" i="35"/>
  <c r="U43" i="22"/>
  <c r="T43" i="22"/>
  <c r="E61" i="44"/>
  <c r="U8" i="44"/>
  <c r="T8" i="44"/>
  <c r="R61" i="31"/>
  <c r="J65" i="31"/>
  <c r="R65" i="31" s="1"/>
  <c r="U43" i="11"/>
  <c r="T43" i="11"/>
  <c r="E61" i="21"/>
  <c r="U8" i="21"/>
  <c r="T8" i="21"/>
  <c r="T43" i="24"/>
  <c r="U43" i="24"/>
  <c r="E61" i="25"/>
  <c r="U8" i="25"/>
  <c r="T8" i="25"/>
  <c r="E61" i="27"/>
  <c r="U8" i="27"/>
  <c r="T8" i="27"/>
  <c r="E61" i="32"/>
  <c r="U8" i="32"/>
  <c r="T8" i="32"/>
  <c r="R61" i="45"/>
  <c r="J65" i="45"/>
  <c r="R65" i="45" s="1"/>
  <c r="E61" i="40"/>
  <c r="U8" i="40"/>
  <c r="T8" i="40"/>
  <c r="E61" i="46"/>
  <c r="T8" i="46"/>
  <c r="U8" i="46"/>
  <c r="P61" i="33"/>
  <c r="P65" i="33" s="1"/>
  <c r="E61" i="29"/>
  <c r="U8" i="29"/>
  <c r="T8" i="29"/>
  <c r="T8" i="52"/>
  <c r="E61" i="52"/>
  <c r="U8" i="52"/>
  <c r="L65" i="8"/>
  <c r="R65" i="8" s="1"/>
  <c r="R61" i="8"/>
  <c r="U43" i="35"/>
  <c r="T43" i="35"/>
  <c r="T43" i="1"/>
  <c r="U43" i="1"/>
  <c r="E61" i="38"/>
  <c r="U8" i="38"/>
  <c r="T8" i="38"/>
  <c r="E61" i="5"/>
  <c r="U8" i="5"/>
  <c r="T8" i="5"/>
  <c r="E61" i="19"/>
  <c r="U8" i="19"/>
  <c r="T8" i="19"/>
  <c r="E61" i="7"/>
  <c r="U8" i="7"/>
  <c r="T8" i="7"/>
  <c r="E61" i="15"/>
  <c r="U8" i="15"/>
  <c r="T8" i="15"/>
  <c r="E61" i="36"/>
  <c r="T8" i="36"/>
  <c r="U8" i="36"/>
  <c r="Q61" i="28"/>
  <c r="Q65" i="28" s="1"/>
  <c r="Q61" i="52"/>
  <c r="Q65" i="52" s="1"/>
  <c r="R61" i="20"/>
  <c r="J65" i="20"/>
  <c r="R65" i="20" s="1"/>
  <c r="Q61" i="47"/>
  <c r="Q65" i="47" s="1"/>
  <c r="U43" i="52"/>
  <c r="T43" i="52"/>
  <c r="R61" i="49"/>
  <c r="J65" i="49"/>
  <c r="R65" i="49" s="1"/>
  <c r="E61" i="47"/>
  <c r="U8" i="47"/>
  <c r="T8" i="47"/>
  <c r="Q61" i="50"/>
  <c r="Q65" i="50" s="1"/>
  <c r="E61" i="31"/>
  <c r="U8" i="31"/>
  <c r="T8" i="31"/>
  <c r="E61" i="43"/>
  <c r="U8" i="43"/>
  <c r="T8" i="43"/>
  <c r="T8" i="54"/>
  <c r="E61" i="54"/>
  <c r="U8" i="54"/>
  <c r="R61" i="26"/>
  <c r="J65" i="26"/>
  <c r="R65" i="26" s="1"/>
  <c r="E61" i="10"/>
  <c r="U8" i="10"/>
  <c r="T8" i="10"/>
  <c r="U43" i="39"/>
  <c r="T43" i="39"/>
  <c r="T43" i="17"/>
  <c r="U43" i="17"/>
  <c r="T43" i="36"/>
  <c r="U43" i="36"/>
  <c r="U43" i="30"/>
  <c r="T43" i="30"/>
  <c r="T43" i="53"/>
  <c r="U43" i="53"/>
  <c r="U43" i="7"/>
  <c r="T43" i="7"/>
  <c r="R61" i="32"/>
  <c r="J65" i="32"/>
  <c r="R65" i="32" s="1"/>
  <c r="R61" i="52"/>
  <c r="J65" i="52"/>
  <c r="R65" i="52" s="1"/>
  <c r="R61" i="9"/>
  <c r="J65" i="9"/>
  <c r="R65" i="9" s="1"/>
  <c r="R65" i="16"/>
  <c r="E65" i="46" l="1"/>
  <c r="U61" i="46"/>
  <c r="T61" i="46"/>
  <c r="E65" i="33"/>
  <c r="U61" i="33"/>
  <c r="T61" i="33"/>
  <c r="E65" i="22"/>
  <c r="T61" i="22"/>
  <c r="U61" i="22"/>
  <c r="E65" i="51"/>
  <c r="U61" i="51"/>
  <c r="T61" i="51"/>
  <c r="E65" i="49"/>
  <c r="U61" i="49"/>
  <c r="T61" i="49"/>
  <c r="E65" i="48"/>
  <c r="T61" i="48"/>
  <c r="U61" i="48"/>
  <c r="E65" i="39"/>
  <c r="U61" i="39"/>
  <c r="T61" i="39"/>
  <c r="E65" i="10"/>
  <c r="U61" i="10"/>
  <c r="T61" i="10"/>
  <c r="E65" i="50"/>
  <c r="T61" i="50"/>
  <c r="U61" i="50"/>
  <c r="E65" i="54"/>
  <c r="T61" i="54"/>
  <c r="U61" i="54"/>
  <c r="E65" i="19"/>
  <c r="U61" i="19"/>
  <c r="T61" i="19"/>
  <c r="E65" i="44"/>
  <c r="U61" i="44"/>
  <c r="T61" i="44"/>
  <c r="E65" i="2"/>
  <c r="U61" i="2"/>
  <c r="T61" i="2"/>
  <c r="E65" i="26"/>
  <c r="U61" i="26"/>
  <c r="T61" i="26"/>
  <c r="E65" i="13"/>
  <c r="T61" i="13"/>
  <c r="U61" i="13"/>
  <c r="E65" i="3"/>
  <c r="U61" i="3"/>
  <c r="T61" i="3"/>
  <c r="E65" i="43"/>
  <c r="U61" i="43"/>
  <c r="T61" i="43"/>
  <c r="E65" i="30"/>
  <c r="T61" i="30"/>
  <c r="U61" i="30"/>
  <c r="E65" i="16"/>
  <c r="T61" i="16"/>
  <c r="U61" i="16"/>
  <c r="E65" i="35"/>
  <c r="U61" i="35"/>
  <c r="T61" i="35"/>
  <c r="E65" i="11"/>
  <c r="U61" i="11"/>
  <c r="T61" i="11"/>
  <c r="E65" i="34"/>
  <c r="U61" i="34"/>
  <c r="T61" i="34"/>
  <c r="E65" i="52"/>
  <c r="T61" i="52"/>
  <c r="U61" i="52"/>
  <c r="E65" i="32"/>
  <c r="U61" i="32"/>
  <c r="T61" i="32"/>
  <c r="E65" i="31"/>
  <c r="T61" i="31"/>
  <c r="U61" i="31"/>
  <c r="E65" i="40"/>
  <c r="U61" i="40"/>
  <c r="T61" i="40"/>
  <c r="E65" i="27"/>
  <c r="U61" i="27"/>
  <c r="T61" i="27"/>
  <c r="E65" i="21"/>
  <c r="U61" i="21"/>
  <c r="T61" i="21"/>
  <c r="E65" i="37"/>
  <c r="U61" i="37"/>
  <c r="T61" i="37"/>
  <c r="E65" i="41"/>
  <c r="U61" i="41"/>
  <c r="T61" i="41"/>
  <c r="E65" i="23"/>
  <c r="U61" i="23"/>
  <c r="T61" i="23"/>
  <c r="E65" i="42"/>
  <c r="U61" i="42"/>
  <c r="T61" i="42"/>
  <c r="E65" i="28"/>
  <c r="U61" i="28"/>
  <c r="T61" i="28"/>
  <c r="E65" i="12"/>
  <c r="U61" i="12"/>
  <c r="T61" i="12"/>
  <c r="E65" i="15"/>
  <c r="U61" i="15"/>
  <c r="T61" i="15"/>
  <c r="E65" i="29"/>
  <c r="U61" i="29"/>
  <c r="T61" i="29"/>
  <c r="E65" i="20"/>
  <c r="U61" i="20"/>
  <c r="T61" i="20"/>
  <c r="E65" i="6"/>
  <c r="U61" i="6"/>
  <c r="T61" i="6"/>
  <c r="E65" i="14"/>
  <c r="U61" i="14"/>
  <c r="T61" i="14"/>
  <c r="E65" i="45"/>
  <c r="T61" i="45"/>
  <c r="U61" i="45"/>
  <c r="E65" i="25"/>
  <c r="U61" i="25"/>
  <c r="T61" i="25"/>
  <c r="E65" i="4"/>
  <c r="U61" i="4"/>
  <c r="T61" i="4"/>
  <c r="E65" i="7"/>
  <c r="U61" i="7"/>
  <c r="T61" i="7"/>
  <c r="E65" i="38"/>
  <c r="T61" i="38"/>
  <c r="U61" i="38"/>
  <c r="E65" i="36"/>
  <c r="T61" i="36"/>
  <c r="U61" i="36"/>
  <c r="E65" i="47"/>
  <c r="U61" i="47"/>
  <c r="T61" i="47"/>
  <c r="E65" i="5"/>
  <c r="U61" i="5"/>
  <c r="T61" i="5"/>
  <c r="E65" i="8"/>
  <c r="T61" i="8"/>
  <c r="U61" i="8"/>
  <c r="E65" i="9"/>
  <c r="T61" i="9"/>
  <c r="U61" i="9"/>
  <c r="E65" i="1"/>
  <c r="U61" i="1"/>
  <c r="T61" i="1"/>
  <c r="E65" i="17"/>
  <c r="U61" i="17"/>
  <c r="T61" i="17"/>
  <c r="E65" i="24"/>
  <c r="U61" i="24"/>
  <c r="T61" i="24"/>
  <c r="E65" i="18"/>
  <c r="U61" i="18"/>
  <c r="T61" i="18"/>
  <c r="U65" i="53"/>
  <c r="T65" i="53"/>
  <c r="T65" i="7" l="1"/>
  <c r="U65" i="7"/>
  <c r="U65" i="15"/>
  <c r="T65" i="15"/>
  <c r="U65" i="27"/>
  <c r="T65" i="27"/>
  <c r="U65" i="16"/>
  <c r="T65" i="16"/>
  <c r="U65" i="19"/>
  <c r="T65" i="19"/>
  <c r="U65" i="22"/>
  <c r="T65" i="22"/>
  <c r="U65" i="41"/>
  <c r="T65" i="41"/>
  <c r="U65" i="42"/>
  <c r="T65" i="42"/>
  <c r="U65" i="3"/>
  <c r="T65" i="3"/>
  <c r="T65" i="10"/>
  <c r="U65" i="10"/>
  <c r="T65" i="26"/>
  <c r="U65" i="26"/>
  <c r="U65" i="11"/>
  <c r="T65" i="11"/>
  <c r="U65" i="2"/>
  <c r="T65" i="2"/>
  <c r="U65" i="49"/>
  <c r="T65" i="49"/>
  <c r="U65" i="34"/>
  <c r="T65" i="34"/>
  <c r="T65" i="36"/>
  <c r="U65" i="36"/>
  <c r="U65" i="20"/>
  <c r="T65" i="20"/>
  <c r="T65" i="1"/>
  <c r="U65" i="1"/>
  <c r="U65" i="4"/>
  <c r="T65" i="4"/>
  <c r="U65" i="12"/>
  <c r="T65" i="12"/>
  <c r="U65" i="40"/>
  <c r="T65" i="40"/>
  <c r="U65" i="30"/>
  <c r="T65" i="30"/>
  <c r="U65" i="54"/>
  <c r="T65" i="54"/>
  <c r="U65" i="33"/>
  <c r="T65" i="33"/>
  <c r="U65" i="32"/>
  <c r="T65" i="32"/>
  <c r="T65" i="14"/>
  <c r="U65" i="14"/>
  <c r="U65" i="23"/>
  <c r="T65" i="23"/>
  <c r="T65" i="52"/>
  <c r="U65" i="52"/>
  <c r="U65" i="13"/>
  <c r="T65" i="13"/>
  <c r="U65" i="39"/>
  <c r="T65" i="39"/>
  <c r="U65" i="6"/>
  <c r="T65" i="6"/>
  <c r="T65" i="45"/>
  <c r="U65" i="45"/>
  <c r="U65" i="38"/>
  <c r="T65" i="38"/>
  <c r="U65" i="29"/>
  <c r="T65" i="29"/>
  <c r="U65" i="21"/>
  <c r="T65" i="21"/>
  <c r="U65" i="35"/>
  <c r="T65" i="35"/>
  <c r="U65" i="44"/>
  <c r="T65" i="44"/>
  <c r="T65" i="51"/>
  <c r="U65" i="51"/>
  <c r="U65" i="47"/>
  <c r="T65" i="47"/>
  <c r="T65" i="48"/>
  <c r="U65" i="48"/>
  <c r="U65" i="17"/>
  <c r="T65" i="17"/>
  <c r="T65" i="8"/>
  <c r="U65" i="8"/>
  <c r="T65" i="18"/>
  <c r="U65" i="18"/>
  <c r="T65" i="37"/>
  <c r="U65" i="37"/>
  <c r="T65" i="5"/>
  <c r="U65" i="5"/>
  <c r="U65" i="24"/>
  <c r="T65" i="24"/>
  <c r="T65" i="9"/>
  <c r="U65" i="9"/>
  <c r="U65" i="25"/>
  <c r="T65" i="25"/>
  <c r="U65" i="28"/>
  <c r="T65" i="28"/>
  <c r="U65" i="31"/>
  <c r="T65" i="31"/>
  <c r="U65" i="43"/>
  <c r="T65" i="43"/>
  <c r="U65" i="50"/>
  <c r="T65" i="50"/>
  <c r="U65" i="46"/>
  <c r="T65" i="46"/>
</calcChain>
</file>

<file path=xl/sharedStrings.xml><?xml version="1.0" encoding="utf-8"?>
<sst xmlns="http://schemas.openxmlformats.org/spreadsheetml/2006/main" count="5940" uniqueCount="153">
  <si>
    <t>Figures Finalised as at 2026/05/05</t>
  </si>
  <si>
    <t/>
  </si>
  <si>
    <t>3rd Quarter Ended 31 March 2026</t>
  </si>
  <si>
    <t>CONDITIONAL GRANTS TRANSFERRED FROM NATIONAL DEPARTMENTS AND ACTUAL PAYMENTS MADE BY MUNICIPALITIES: PRELIMINARY RESULTS</t>
  </si>
  <si>
    <t>KWAZULU-NATAL: UGU (DC21)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</si>
  <si>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</si>
  <si>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</si>
  <si>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</si>
  <si>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</si>
  <si>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</si>
  <si>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</si>
  <si>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</si>
  <si>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</si>
  <si>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</si>
  <si>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</si>
  <si>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</si>
  <si>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</si>
  <si>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</si>
  <si>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2025/26</t>
  </si>
  <si>
    <t>Approved payment schedule</t>
  </si>
  <si>
    <t>Transferred to municipalities for direct grants</t>
  </si>
  <si>
    <t>Actual expenditure National Department by 30 September 2025</t>
  </si>
  <si>
    <t>Actual expenditure by municipalities by 30 September 2025</t>
  </si>
  <si>
    <t>Actual expenditure National Department by 31 December 2025</t>
  </si>
  <si>
    <t>Actual expenditure by municipalities by 31 December 2025</t>
  </si>
  <si>
    <t>Actual expenditure National Department by 31 March 2026</t>
  </si>
  <si>
    <t>Actual expenditure by municipalities by 31 March 2026</t>
  </si>
  <si>
    <t>Actual expenditure National Department by 30 June 2026</t>
  </si>
  <si>
    <t>Actual expenditure by municipalities by 30 June 2026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</si>
  <si>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</si>
  <si>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</si>
  <si>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</si>
  <si>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</si>
  <si>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</si>
  <si>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Direct Transfers</t>
  </si>
  <si>
    <t>Infrastructure</t>
  </si>
  <si>
    <t>Municipal Infrastructure Grant</t>
  </si>
  <si>
    <t>Public Transport Infrastructure Grant</t>
  </si>
  <si>
    <t>Public Transport Network Grant</t>
  </si>
  <si>
    <t>Integrated National Electrification Programme (Municipal) Grant</t>
  </si>
  <si>
    <t>Neighbourhood Development Partnership Grant (Capital Grant)</t>
  </si>
  <si>
    <t>2010 FIFA World Cup Stadiums Development Grant</t>
  </si>
  <si>
    <t>Rural Road Assets Management Systems Grant</t>
  </si>
  <si>
    <t>Municipal Drought Relief Grant</t>
  </si>
  <si>
    <t>Municipal Water Infrastructure Grant</t>
  </si>
  <si>
    <t>Rural Household Infrastructure Grant</t>
  </si>
  <si>
    <t>Municipal Disaster Recovery Grant</t>
  </si>
  <si>
    <t>Integrated City Development Grant</t>
  </si>
  <si>
    <t>Regional Bulk Infrastructure Grant (Schedule 5B)</t>
  </si>
  <si>
    <t>Water Services Infrastructure Grant (Schedule 5B)</t>
  </si>
  <si>
    <t>Municipal Emergency Housing Grant</t>
  </si>
  <si>
    <t>Integrated Urban Development Grant</t>
  </si>
  <si>
    <t>Informal Settlements Upgrading Partnership Grant (Schedule 5B)</t>
  </si>
  <si>
    <t>Urban Development Financing Grant (Schedule 4B)</t>
  </si>
  <si>
    <t>Capacity and Others</t>
  </si>
  <si>
    <t>2010 FIFA World Cup Host City Operating Grant</t>
  </si>
  <si>
    <t>Programme and Project Preperation Support Grant</t>
  </si>
  <si>
    <t>Local Government Financial Management Grant</t>
  </si>
  <si>
    <t>Municipal Systems Improvement Grant</t>
  </si>
  <si>
    <t>Expanded Public Works Programme Integrated Grant (Municipality)</t>
  </si>
  <si>
    <t>Infrastructure Skills Development Grant</t>
  </si>
  <si>
    <t>Water Services Operating Subsidy Grant</t>
  </si>
  <si>
    <t>Energy Efficiency and Demand Side Management</t>
  </si>
  <si>
    <t>Municipal Disaster Grant</t>
  </si>
  <si>
    <t>2013 Africa Cup of Nations Host City Operating Grant</t>
  </si>
  <si>
    <t>2014 African Nations Championship Host City Operating Grant</t>
  </si>
  <si>
    <t>Public Transport Network Operations Grant</t>
  </si>
  <si>
    <t>Municipal Human Settlements Capacity Grant</t>
  </si>
  <si>
    <t>Municipal Demarcation Transition Grant (Schedule 5B)</t>
  </si>
  <si>
    <t>Indirect Transfers</t>
  </si>
  <si>
    <t>Regional Bulk Infrastructure Grant</t>
  </si>
  <si>
    <t>Integrated National Electrification Programme (Eskom) Grant</t>
  </si>
  <si>
    <t>Neighbourhood Development Partnership Grant (Technical Assistance)</t>
  </si>
  <si>
    <t>Backlogs in Water and Sanitation at Clinics and Schools</t>
  </si>
  <si>
    <t>Backlogs in the Electrification of Clinics and Schools</t>
  </si>
  <si>
    <t>Rural Household Infrastructure Grant (Indirect)</t>
  </si>
  <si>
    <t>Municipal Water Infrastructure Grant (Indirect)</t>
  </si>
  <si>
    <t>Bucket Eradication Programme Grant</t>
  </si>
  <si>
    <t>Water Services Infrastructure Grant (Schedule 6B)</t>
  </si>
  <si>
    <t>Municipal Infrastructure Grant (Schedule 6B)</t>
  </si>
  <si>
    <t>Smart Meter Grant (Schedule 6B)</t>
  </si>
  <si>
    <t>Energy Efficiency and Demand Side Management (Eskom)</t>
  </si>
  <si>
    <t>Water Services Operating Subsidy Grant (Indirect)</t>
  </si>
  <si>
    <t>Municipal Systems Improvement Grant (Schedule 6B)</t>
  </si>
  <si>
    <t>Municipal Demarcation Transition Grant (Schedule 6B)</t>
  </si>
  <si>
    <t>Total</t>
  </si>
  <si>
    <t>Grants excluded from the publication</t>
  </si>
  <si>
    <t>Urban Settlement Development Grant</t>
  </si>
  <si>
    <t>Finance Mangement Grant: Technical Programme</t>
  </si>
  <si>
    <t>Total as per DoRA</t>
  </si>
  <si>
    <t>KWAZULU-NATAL: UMGUNGUNDLOVU (DC22)</t>
  </si>
  <si>
    <t>KWAZULU-NATAL: UTHUKELA (DC23)</t>
  </si>
  <si>
    <t>KWAZULU-NATAL: UMZINYATHI (DC24)</t>
  </si>
  <si>
    <t>KWAZULU-NATAL: AMAJUBA (DC25)</t>
  </si>
  <si>
    <t>KWAZULU-NATAL: ZULULAND (DC26)</t>
  </si>
  <si>
    <t>KWAZULU-NATAL: UMKHANYAKUDE (DC27)</t>
  </si>
  <si>
    <t>KWAZULU-NATAL: KING CETSHWAYO (DC28)</t>
  </si>
  <si>
    <t>KWAZULU-NATAL: ILEMBE (DC29)</t>
  </si>
  <si>
    <t>KWAZULU-NATAL: HARRY GWALA (DC43)</t>
  </si>
  <si>
    <t>KWAZULU-NATAL: ETHEKWINI (ETH)</t>
  </si>
  <si>
    <t>KWAZULU-NATAL: UMDONI (KZN212)</t>
  </si>
  <si>
    <t>KWAZULU-NATAL: UMZUMBE (KZN213)</t>
  </si>
  <si>
    <t>KWAZULU-NATAL: UMUZIWABANTU (KZN214)</t>
  </si>
  <si>
    <t>KWAZULU-NATAL: RAY NKONYENI (KZN216)</t>
  </si>
  <si>
    <t>KWAZULU-NATAL: UMSHWATHI (KZN221)</t>
  </si>
  <si>
    <t>KWAZULU-NATAL: UMNGENI (KZN222)</t>
  </si>
  <si>
    <t>KWAZULU-NATAL: MPOFANA (KZN223)</t>
  </si>
  <si>
    <t>KWAZULU-NATAL: IMPENDLE (KZN224)</t>
  </si>
  <si>
    <t>KWAZULU-NATAL: MSUNDUZI (KZN225)</t>
  </si>
  <si>
    <t>KWAZULU-NATAL: MKHAMBATHINI (KZN226)</t>
  </si>
  <si>
    <t>KWAZULU-NATAL: RICHMOND (KZN227)</t>
  </si>
  <si>
    <t>KWAZULU-NATAL: OKHAHLAMBA (KZN235)</t>
  </si>
  <si>
    <t>KWAZULU-NATAL: INKOSI LANGALIBALELE (KZN237)</t>
  </si>
  <si>
    <t>KWAZULU-NATAL: ALFRED DUMA (KZN238)</t>
  </si>
  <si>
    <t>KWAZULU-NATAL: ENDUMENI (KZN241)</t>
  </si>
  <si>
    <t>KWAZULU-NATAL: NQUTHU (KZN242)</t>
  </si>
  <si>
    <t>KWAZULU-NATAL: MSINGA (KZN244)</t>
  </si>
  <si>
    <t>KWAZULU-NATAL: UMVOTI (KZN245)</t>
  </si>
  <si>
    <t>KWAZULU-NATAL: NEWCASTLE (KZN252)</t>
  </si>
  <si>
    <t>KWAZULU-NATAL: EMADLANGENI (KZN253)</t>
  </si>
  <si>
    <t>KWAZULU-NATAL: DANNHAUSER (KZN254)</t>
  </si>
  <si>
    <t>KWAZULU-NATAL: EDUMBE (KZN261)</t>
  </si>
  <si>
    <t>KWAZULU-NATAL: UPHONGOLO (KZN262)</t>
  </si>
  <si>
    <t>KWAZULU-NATAL: ABAQULUSI (KZN263)</t>
  </si>
  <si>
    <t>KWAZULU-NATAL: NONGOMA (KZN265)</t>
  </si>
  <si>
    <t>KWAZULU-NATAL: ULUNDI (KZN266)</t>
  </si>
  <si>
    <t>KWAZULU-NATAL: UMHLABUYALINGANA (KZN271)</t>
  </si>
  <si>
    <t>KWAZULU-NATAL: JOZINI (KZN272)</t>
  </si>
  <si>
    <t>KWAZULU-NATAL: MTUBATUBA (KZN275)</t>
  </si>
  <si>
    <t>KWAZULU-NATAL: HLABISA BIG FIVE (KZN276)</t>
  </si>
  <si>
    <t>KWAZULU-NATAL: MFOLOZI (KZN281)</t>
  </si>
  <si>
    <t>KWAZULU-NATAL: UMHLATHUZE (KZN282)</t>
  </si>
  <si>
    <t>KWAZULU-NATAL: UMLALAZI (KZN284)</t>
  </si>
  <si>
    <t>KWAZULU-NATAL: MTHONJANENI (KZN285)</t>
  </si>
  <si>
    <t>KWAZULU-NATAL: NKANDLA (KZN286)</t>
  </si>
  <si>
    <t>KWAZULU-NATAL: MANDENI (KZN291)</t>
  </si>
  <si>
    <t>KWAZULU-NATAL: KWADUKUZA (KZN292)</t>
  </si>
  <si>
    <t>KWAZULU-NATAL: NDWEDWE (KZN293)</t>
  </si>
  <si>
    <t>KWAZULU-NATAL: MAPHUMULO (KZN294)</t>
  </si>
  <si>
    <t>KWAZULU-NATAL: GREATER KOKSTAD (KZN433)</t>
  </si>
  <si>
    <t>KWAZULU-NATAL: JOHANNES PHUMANI PHUNGULA (KZN434)</t>
  </si>
  <si>
    <t>KWAZULU-NATAL: UMZIMKHULU (KZN435)</t>
  </si>
  <si>
    <t>KWAZULU-NATAL: DR NKOSAZANA DLAMINI ZUMA (KZN436)</t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</si>
  <si>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</si>
  <si>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</si>
  <si>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</si>
  <si>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</si>
  <si>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</si>
  <si>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</si>
  <si>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Municpal Manager:</t>
  </si>
  <si>
    <t>Chief Financial Officer:</t>
  </si>
  <si>
    <t>Date: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</si>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</sst>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,"/>
    <numFmt numFmtId="165" formatCode="_(* #,##0_);_(* \(#,##0\);_(* &quot;- &quot;?_);_(@_)"/>
    <numFmt numFmtId="166" formatCode="0.0\%;\(0.0\%\);_(* &quot;-&quot;_)"/>
    <numFmt numFmtId="167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 applyFill="1" applyBorder="1" applyAlignment="1" applyProtection="1">
      <alignment horizontal="right"/>
    </xf>
    <xf numFmtId="0" fontId="4" fillId="0" borderId="0" xfId="0" applyFont="1"/>
    <xf numFmtId="165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5" xfId="0" applyFont="1" applyBorder="1"/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/>
    <xf numFmtId="166" fontId="10" fillId="0" borderId="11" xfId="0" applyNumberFormat="1" applyFont="1" applyBorder="1"/>
    <xf numFmtId="166" fontId="10" fillId="0" borderId="12" xfId="0" applyNumberFormat="1" applyFont="1" applyBorder="1"/>
    <xf numFmtId="166" fontId="10" fillId="0" borderId="12" xfId="0" applyNumberFormat="1" applyFont="1" applyBorder="1" applyAlignment="1">
      <alignment shrinkToFit="1"/>
    </xf>
    <xf numFmtId="0" fontId="10" fillId="0" borderId="13" xfId="0" applyFont="1" applyBorder="1"/>
    <xf numFmtId="166" fontId="10" fillId="0" borderId="15" xfId="0" applyNumberFormat="1" applyFont="1" applyBorder="1"/>
    <xf numFmtId="166" fontId="10" fillId="0" borderId="16" xfId="0" applyNumberFormat="1" applyFont="1" applyBorder="1"/>
    <xf numFmtId="166" fontId="10" fillId="0" borderId="16" xfId="0" applyNumberFormat="1" applyFont="1" applyBorder="1" applyAlignment="1">
      <alignment shrinkToFit="1"/>
    </xf>
    <xf numFmtId="0" fontId="11" fillId="0" borderId="9" xfId="0" applyFont="1" applyBorder="1"/>
    <xf numFmtId="166" fontId="11" fillId="0" borderId="11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shrinkToFit="1"/>
    </xf>
    <xf numFmtId="0" fontId="3" fillId="0" borderId="0" xfId="0" applyFont="1"/>
    <xf numFmtId="0" fontId="10" fillId="0" borderId="17" xfId="0" applyFont="1" applyBorder="1"/>
    <xf numFmtId="166" fontId="10" fillId="0" borderId="19" xfId="0" applyNumberFormat="1" applyFont="1" applyBorder="1"/>
    <xf numFmtId="166" fontId="10" fillId="0" borderId="20" xfId="0" applyNumberFormat="1" applyFont="1" applyBorder="1"/>
    <xf numFmtId="166" fontId="10" fillId="0" borderId="20" xfId="0" applyNumberFormat="1" applyFont="1" applyBorder="1" applyAlignment="1">
      <alignment shrinkToFit="1"/>
    </xf>
    <xf numFmtId="0" fontId="0" fillId="0" borderId="21" xfId="0" applyBorder="1"/>
    <xf numFmtId="0" fontId="12" fillId="2" borderId="22" xfId="0" applyFont="1" applyFill="1" applyBorder="1" applyAlignment="1">
      <alignment horizontal="left"/>
    </xf>
    <xf numFmtId="164" fontId="12" fillId="2" borderId="23" xfId="0" applyNumberFormat="1" applyFont="1" applyFill="1" applyBorder="1" applyAlignment="1">
      <alignment horizontal="right"/>
    </xf>
    <xf numFmtId="164" fontId="12" fillId="2" borderId="24" xfId="0" applyNumberFormat="1" applyFont="1" applyFill="1" applyBorder="1" applyAlignment="1">
      <alignment horizontal="right"/>
    </xf>
    <xf numFmtId="167" fontId="10" fillId="0" borderId="10" xfId="0" applyNumberFormat="1" applyFont="1" applyBorder="1"/>
    <xf numFmtId="167" fontId="10" fillId="0" borderId="11" xfId="0" applyNumberFormat="1" applyFont="1" applyBorder="1"/>
    <xf numFmtId="167" fontId="10" fillId="0" borderId="12" xfId="0" applyNumberFormat="1" applyFont="1" applyBorder="1"/>
    <xf numFmtId="167" fontId="10" fillId="0" borderId="14" xfId="0" applyNumberFormat="1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1" fillId="0" borderId="10" xfId="0" applyNumberFormat="1" applyFont="1" applyBorder="1" applyAlignment="1">
      <alignment wrapText="1"/>
    </xf>
    <xf numFmtId="167" fontId="11" fillId="0" borderId="11" xfId="0" applyNumberFormat="1" applyFont="1" applyBorder="1" applyAlignment="1">
      <alignment wrapText="1"/>
    </xf>
    <xf numFmtId="167" fontId="11" fillId="0" borderId="12" xfId="0" applyNumberFormat="1" applyFont="1" applyBorder="1" applyAlignment="1">
      <alignment wrapText="1"/>
    </xf>
    <xf numFmtId="167" fontId="10" fillId="0" borderId="18" xfId="0" applyNumberFormat="1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2" fillId="2" borderId="22" xfId="0" applyNumberFormat="1" applyFont="1" applyFill="1" applyBorder="1" applyAlignment="1">
      <alignment horizontal="right"/>
    </xf>
    <xf numFmtId="167" fontId="12" fillId="2" borderId="23" xfId="0" applyNumberFormat="1" applyFont="1" applyFill="1" applyBorder="1" applyAlignment="1">
      <alignment horizontal="right"/>
    </xf>
    <xf numFmtId="167" fontId="12" fillId="2" borderId="24" xfId="0" applyNumberFormat="1" applyFont="1" applyFill="1" applyBorder="1" applyAlignment="1">
      <alignment horizontal="right"/>
    </xf>
    <xf numFmtId="167" fontId="12" fillId="2" borderId="25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0"/>
  <sheetViews>
    <sheetView showGridLines="0" tabSelected="1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395970000</v>
      </c>
      <c r="C8" s="36">
        <f t="shared" si="0"/>
        <v>30000000</v>
      </c>
      <c r="D8" s="36">
        <f t="shared" si="0"/>
        <v>0</v>
      </c>
      <c r="E8" s="36">
        <f t="shared" si="0"/>
        <v>425970000</v>
      </c>
      <c r="F8" s="37">
        <f t="shared" si="0"/>
        <v>425970000</v>
      </c>
      <c r="G8" s="38">
        <f t="shared" si="0"/>
        <v>425033000</v>
      </c>
      <c r="H8" s="37">
        <f t="shared" si="0"/>
        <v>150376000</v>
      </c>
      <c r="I8" s="38">
        <f t="shared" si="0"/>
        <v>112290489</v>
      </c>
      <c r="J8" s="37">
        <f t="shared" si="0"/>
        <v>126917000</v>
      </c>
      <c r="K8" s="38">
        <f t="shared" si="0"/>
        <v>156140000</v>
      </c>
      <c r="L8" s="37">
        <f t="shared" si="0"/>
        <v>78398000</v>
      </c>
      <c r="M8" s="38">
        <f t="shared" si="0"/>
        <v>41063106</v>
      </c>
      <c r="N8" s="37">
        <f t="shared" si="0"/>
        <v>0</v>
      </c>
      <c r="O8" s="38">
        <f t="shared" si="0"/>
        <v>0</v>
      </c>
      <c r="P8" s="37">
        <f t="shared" si="0"/>
        <v>355691000</v>
      </c>
      <c r="Q8" s="38">
        <f t="shared" si="0"/>
        <v>309493595</v>
      </c>
      <c r="R8" s="16">
        <f>IF(($J8       =0),0,((($L8       -$J8       )/$J8       )*100))</f>
        <v>-38.228921263502919</v>
      </c>
      <c r="S8" s="17">
        <f>IF(($K8       =0),0,((($M8       -$K8       )/$K8       )*100))</f>
        <v>-73.701097732803888</v>
      </c>
      <c r="T8" s="16">
        <f>IF(($E8       =0),0,(($P8       /$E8       )*100))</f>
        <v>83.501420287813701</v>
      </c>
      <c r="U8" s="18">
        <f>IF(($E8       =0),0,(($Q8       /$E8       )*100))</f>
        <v>72.656195271967505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390748000</v>
      </c>
      <c r="C9" s="39">
        <f t="shared" si="2"/>
        <v>30000000</v>
      </c>
      <c r="D9" s="39">
        <f t="shared" si="2"/>
        <v>0</v>
      </c>
      <c r="E9" s="39">
        <f t="shared" si="2"/>
        <v>420748000</v>
      </c>
      <c r="F9" s="40">
        <f t="shared" si="2"/>
        <v>420748000</v>
      </c>
      <c r="G9" s="41">
        <f t="shared" si="2"/>
        <v>419811000</v>
      </c>
      <c r="H9" s="40">
        <f t="shared" si="2"/>
        <v>149527000</v>
      </c>
      <c r="I9" s="41">
        <f t="shared" si="2"/>
        <v>111441140</v>
      </c>
      <c r="J9" s="40">
        <f t="shared" si="2"/>
        <v>125464000</v>
      </c>
      <c r="K9" s="41">
        <f t="shared" si="2"/>
        <v>154686724</v>
      </c>
      <c r="L9" s="40">
        <f t="shared" si="2"/>
        <v>77573000</v>
      </c>
      <c r="M9" s="41">
        <f t="shared" si="2"/>
        <v>40213453</v>
      </c>
      <c r="N9" s="40">
        <f t="shared" si="2"/>
        <v>0</v>
      </c>
      <c r="O9" s="41">
        <f t="shared" si="2"/>
        <v>0</v>
      </c>
      <c r="P9" s="40">
        <f t="shared" si="2"/>
        <v>352564000</v>
      </c>
      <c r="Q9" s="41">
        <f t="shared" si="2"/>
        <v>306341317</v>
      </c>
      <c r="R9" s="20">
        <f>IF(($J9       =0),0,((($L9       -$J9       )/$J9       )*100))</f>
        <v>-38.171108843971183</v>
      </c>
      <c r="S9" s="21">
        <f>IF(($K9       =0),0,((($M9       -$K9       )/$K9       )*100))</f>
        <v>-74.003293909049361</v>
      </c>
      <c r="T9" s="20">
        <f>IF(($E9       =0),0,(($P9       /$E9       )*100))</f>
        <v>83.794575375284026</v>
      </c>
      <c r="U9" s="22">
        <f>IF(($E9       =0),0,(($Q9       /$E9       )*100))</f>
        <v>72.80873991082548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287626000</v>
      </c>
      <c r="C10" s="42"/>
      <c r="D10" s="42"/>
      <c r="E10" s="42">
        <f t="shared" ref="E10:E41" si="4">$B10      +$C10      +$D10</f>
        <v>287626000</v>
      </c>
      <c r="F10" s="43">
        <v>287626000</v>
      </c>
      <c r="G10" s="44">
        <v>287626000</v>
      </c>
      <c r="H10" s="43">
        <v>126174000</v>
      </c>
      <c r="I10" s="44">
        <v>96835940</v>
      </c>
      <c r="J10" s="43">
        <v>114418000</v>
      </c>
      <c r="K10" s="44">
        <v>115614576</v>
      </c>
      <c r="L10" s="43">
        <v>41406000</v>
      </c>
      <c r="M10" s="44">
        <v>23320633</v>
      </c>
      <c r="N10" s="43"/>
      <c r="O10" s="44"/>
      <c r="P10" s="43">
        <f t="shared" ref="P10:P41" si="5">$H10      +$J10      +$L10      +$N10</f>
        <v>281998000</v>
      </c>
      <c r="Q10" s="44">
        <f t="shared" ref="Q10:Q41" si="6">$I10      +$K10      +$M10      +$O10</f>
        <v>235771149</v>
      </c>
      <c r="R10" s="24">
        <f t="shared" ref="R10:R41" si="7">IF(($J10      =0),0,((($L10      -$J10      )/$J10      )*100))</f>
        <v>-63.811638028981456</v>
      </c>
      <c r="S10" s="25">
        <f t="shared" ref="S10:S41" si="8">IF(($K10      =0),0,((($M10      -$K10      )/$K10      )*100))</f>
        <v>-79.828985404054933</v>
      </c>
      <c r="T10" s="24">
        <f t="shared" ref="T10:T41" si="9">IF(($E10      =0),0,(($P10      /$E10      )*100))</f>
        <v>98.043292331013191</v>
      </c>
      <c r="U10" s="26">
        <f t="shared" ref="U10:U41" si="10">IF(($E10      =0),0,(($Q10      /$E10      )*100))</f>
        <v>81.971431303150624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3122000</v>
      </c>
      <c r="C16" s="42"/>
      <c r="D16" s="42"/>
      <c r="E16" s="42">
        <f t="shared" si="4"/>
        <v>3122000</v>
      </c>
      <c r="F16" s="43">
        <v>3122000</v>
      </c>
      <c r="G16" s="44">
        <v>2185000</v>
      </c>
      <c r="H16" s="43"/>
      <c r="I16" s="44"/>
      <c r="J16" s="43">
        <v>110000</v>
      </c>
      <c r="K16" s="44"/>
      <c r="L16" s="43">
        <v>1825000</v>
      </c>
      <c r="M16" s="44">
        <v>1280652</v>
      </c>
      <c r="N16" s="43"/>
      <c r="O16" s="44"/>
      <c r="P16" s="43">
        <f t="shared" si="5"/>
        <v>1935000</v>
      </c>
      <c r="Q16" s="44">
        <f t="shared" si="6"/>
        <v>1280652</v>
      </c>
      <c r="R16" s="24">
        <f t="shared" si="7"/>
        <v>1559.0909090909092</v>
      </c>
      <c r="S16" s="25">
        <f t="shared" si="8"/>
        <v>0</v>
      </c>
      <c r="T16" s="24">
        <f t="shared" si="9"/>
        <v>61.979500320307487</v>
      </c>
      <c r="U16" s="26">
        <f t="shared" si="10"/>
        <v>41.020243433696344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30000000</v>
      </c>
      <c r="D20" s="42"/>
      <c r="E20" s="42">
        <f t="shared" si="4"/>
        <v>30000000</v>
      </c>
      <c r="F20" s="43">
        <v>30000000</v>
      </c>
      <c r="G20" s="44">
        <v>30000000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100000000</v>
      </c>
      <c r="C23" s="42"/>
      <c r="D23" s="42"/>
      <c r="E23" s="42">
        <f t="shared" si="4"/>
        <v>100000000</v>
      </c>
      <c r="F23" s="43">
        <v>100000000</v>
      </c>
      <c r="G23" s="44">
        <v>100000000</v>
      </c>
      <c r="H23" s="43">
        <v>23353000</v>
      </c>
      <c r="I23" s="44">
        <v>14605200</v>
      </c>
      <c r="J23" s="43">
        <v>10936000</v>
      </c>
      <c r="K23" s="44">
        <v>39072148</v>
      </c>
      <c r="L23" s="43">
        <v>34342000</v>
      </c>
      <c r="M23" s="44">
        <v>15612168</v>
      </c>
      <c r="N23" s="43"/>
      <c r="O23" s="44"/>
      <c r="P23" s="43">
        <f t="shared" si="5"/>
        <v>68631000</v>
      </c>
      <c r="Q23" s="44">
        <f t="shared" si="6"/>
        <v>69289516</v>
      </c>
      <c r="R23" s="24">
        <f t="shared" si="7"/>
        <v>214.02706656912946</v>
      </c>
      <c r="S23" s="25">
        <f t="shared" si="8"/>
        <v>-60.042718920904989</v>
      </c>
      <c r="T23" s="24">
        <f t="shared" si="9"/>
        <v>68.631</v>
      </c>
      <c r="U23" s="26">
        <f t="shared" si="10"/>
        <v>69.289515999999992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5222000</v>
      </c>
      <c r="C28" s="39">
        <f t="shared" si="11"/>
        <v>0</v>
      </c>
      <c r="D28" s="39">
        <f t="shared" si="11"/>
        <v>0</v>
      </c>
      <c r="E28" s="39">
        <f t="shared" si="11"/>
        <v>5222000</v>
      </c>
      <c r="F28" s="40">
        <f t="shared" si="11"/>
        <v>5222000</v>
      </c>
      <c r="G28" s="41">
        <f t="shared" si="11"/>
        <v>5222000</v>
      </c>
      <c r="H28" s="40">
        <f t="shared" si="11"/>
        <v>849000</v>
      </c>
      <c r="I28" s="41">
        <f t="shared" si="11"/>
        <v>849349</v>
      </c>
      <c r="J28" s="40">
        <f t="shared" si="11"/>
        <v>1453000</v>
      </c>
      <c r="K28" s="41">
        <f t="shared" si="11"/>
        <v>1453276</v>
      </c>
      <c r="L28" s="40">
        <f t="shared" si="11"/>
        <v>825000</v>
      </c>
      <c r="M28" s="41">
        <f t="shared" si="11"/>
        <v>849653</v>
      </c>
      <c r="N28" s="40">
        <f t="shared" si="11"/>
        <v>0</v>
      </c>
      <c r="O28" s="41">
        <f t="shared" si="11"/>
        <v>0</v>
      </c>
      <c r="P28" s="40">
        <f t="shared" si="11"/>
        <v>3127000</v>
      </c>
      <c r="Q28" s="41">
        <f t="shared" si="11"/>
        <v>3152278</v>
      </c>
      <c r="R28" s="20">
        <f t="shared" si="7"/>
        <v>-43.220922229869238</v>
      </c>
      <c r="S28" s="21">
        <f t="shared" si="8"/>
        <v>-41.535331210313799</v>
      </c>
      <c r="T28" s="20">
        <f t="shared" si="9"/>
        <v>59.881271543469936</v>
      </c>
      <c r="U28" s="22">
        <f t="shared" si="10"/>
        <v>60.365338950593639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174000</v>
      </c>
      <c r="I31" s="44">
        <v>174254</v>
      </c>
      <c r="J31" s="43">
        <v>682000</v>
      </c>
      <c r="K31" s="44">
        <v>681962</v>
      </c>
      <c r="L31" s="43">
        <v>225000</v>
      </c>
      <c r="M31" s="44">
        <v>225068</v>
      </c>
      <c r="N31" s="43"/>
      <c r="O31" s="44"/>
      <c r="P31" s="43">
        <f t="shared" si="5"/>
        <v>1081000</v>
      </c>
      <c r="Q31" s="44">
        <f t="shared" si="6"/>
        <v>1081284</v>
      </c>
      <c r="R31" s="24">
        <f t="shared" si="7"/>
        <v>-67.008797653958936</v>
      </c>
      <c r="S31" s="25">
        <f t="shared" si="8"/>
        <v>-66.996988101976356</v>
      </c>
      <c r="T31" s="24">
        <f t="shared" si="9"/>
        <v>54.05</v>
      </c>
      <c r="U31" s="26">
        <f t="shared" si="10"/>
        <v>54.064199999999992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3222000</v>
      </c>
      <c r="C33" s="42"/>
      <c r="D33" s="42"/>
      <c r="E33" s="42">
        <f t="shared" si="4"/>
        <v>3222000</v>
      </c>
      <c r="F33" s="43">
        <v>3222000</v>
      </c>
      <c r="G33" s="44">
        <v>3222000</v>
      </c>
      <c r="H33" s="43">
        <v>675000</v>
      </c>
      <c r="I33" s="44">
        <v>675095</v>
      </c>
      <c r="J33" s="43">
        <v>771000</v>
      </c>
      <c r="K33" s="44">
        <v>771314</v>
      </c>
      <c r="L33" s="43">
        <v>600000</v>
      </c>
      <c r="M33" s="44">
        <v>624585</v>
      </c>
      <c r="N33" s="43"/>
      <c r="O33" s="44"/>
      <c r="P33" s="43">
        <f t="shared" si="5"/>
        <v>2046000</v>
      </c>
      <c r="Q33" s="44">
        <f t="shared" si="6"/>
        <v>2070994</v>
      </c>
      <c r="R33" s="24">
        <f t="shared" si="7"/>
        <v>-22.178988326848248</v>
      </c>
      <c r="S33" s="25">
        <f t="shared" si="8"/>
        <v>-19.023251231016161</v>
      </c>
      <c r="T33" s="24">
        <f t="shared" si="9"/>
        <v>63.500931098696469</v>
      </c>
      <c r="U33" s="26">
        <f t="shared" si="10"/>
        <v>64.276660459342025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395970000</v>
      </c>
      <c r="C61" s="39">
        <f t="shared" si="26"/>
        <v>30000000</v>
      </c>
      <c r="D61" s="39">
        <f t="shared" si="26"/>
        <v>0</v>
      </c>
      <c r="E61" s="39">
        <f t="shared" si="26"/>
        <v>425970000</v>
      </c>
      <c r="F61" s="40">
        <f t="shared" si="26"/>
        <v>425970000</v>
      </c>
      <c r="G61" s="41">
        <f t="shared" si="26"/>
        <v>425033000</v>
      </c>
      <c r="H61" s="40">
        <f t="shared" si="26"/>
        <v>150376000</v>
      </c>
      <c r="I61" s="41">
        <f t="shared" si="26"/>
        <v>112290489</v>
      </c>
      <c r="J61" s="40">
        <f t="shared" si="26"/>
        <v>126917000</v>
      </c>
      <c r="K61" s="41">
        <f t="shared" si="26"/>
        <v>156140000</v>
      </c>
      <c r="L61" s="40">
        <f t="shared" si="26"/>
        <v>78398000</v>
      </c>
      <c r="M61" s="41">
        <f t="shared" si="26"/>
        <v>41063106</v>
      </c>
      <c r="N61" s="40">
        <f t="shared" si="26"/>
        <v>0</v>
      </c>
      <c r="O61" s="41">
        <f t="shared" si="26"/>
        <v>0</v>
      </c>
      <c r="P61" s="40">
        <f t="shared" si="26"/>
        <v>355691000</v>
      </c>
      <c r="Q61" s="41">
        <f t="shared" si="26"/>
        <v>309493595</v>
      </c>
      <c r="R61" s="20">
        <f t="shared" si="16"/>
        <v>-38.228921263502919</v>
      </c>
      <c r="S61" s="21">
        <f t="shared" si="17"/>
        <v>-73.701097732803888</v>
      </c>
      <c r="T61" s="20">
        <f t="shared" si="18"/>
        <v>83.501420287813701</v>
      </c>
      <c r="U61" s="22">
        <f t="shared" si="19"/>
        <v>72.656195271967505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395970000</v>
      </c>
      <c r="C65" s="48">
        <f t="shared" si="30"/>
        <v>30000000</v>
      </c>
      <c r="D65" s="48">
        <f t="shared" si="30"/>
        <v>0</v>
      </c>
      <c r="E65" s="48">
        <f t="shared" si="30"/>
        <v>425970000</v>
      </c>
      <c r="F65" s="49">
        <f t="shared" si="30"/>
        <v>425970000</v>
      </c>
      <c r="G65" s="50">
        <f t="shared" si="30"/>
        <v>425033000</v>
      </c>
      <c r="H65" s="49">
        <f t="shared" si="30"/>
        <v>150376000</v>
      </c>
      <c r="I65" s="50">
        <f t="shared" si="30"/>
        <v>112290489</v>
      </c>
      <c r="J65" s="49">
        <f t="shared" si="30"/>
        <v>126917000</v>
      </c>
      <c r="K65" s="50">
        <f t="shared" si="30"/>
        <v>156140000</v>
      </c>
      <c r="L65" s="49">
        <f t="shared" si="30"/>
        <v>78398000</v>
      </c>
      <c r="M65" s="51">
        <f t="shared" si="30"/>
        <v>41063106</v>
      </c>
      <c r="N65" s="49">
        <f t="shared" si="30"/>
        <v>0</v>
      </c>
      <c r="O65" s="50">
        <f t="shared" si="30"/>
        <v>0</v>
      </c>
      <c r="P65" s="49">
        <f t="shared" si="30"/>
        <v>355691000</v>
      </c>
      <c r="Q65" s="50">
        <f t="shared" si="30"/>
        <v>309493595</v>
      </c>
      <c r="R65" s="34">
        <f t="shared" si="16"/>
        <v>-38.228921263502919</v>
      </c>
      <c r="S65" s="35">
        <f t="shared" si="17"/>
        <v>-73.701097732803888</v>
      </c>
      <c r="T65" s="34">
        <f t="shared" si="18"/>
        <v>83.501420287813701</v>
      </c>
      <c r="U65" s="35">
        <f t="shared" si="19"/>
        <v>72.656195271967505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346576000</v>
      </c>
      <c r="C8" s="36">
        <f t="shared" si="0"/>
        <v>0</v>
      </c>
      <c r="D8" s="36">
        <f t="shared" si="0"/>
        <v>0</v>
      </c>
      <c r="E8" s="36">
        <f t="shared" si="0"/>
        <v>346576000</v>
      </c>
      <c r="F8" s="37">
        <f t="shared" si="0"/>
        <v>348223000</v>
      </c>
      <c r="G8" s="38">
        <f t="shared" si="0"/>
        <v>348223000</v>
      </c>
      <c r="H8" s="37">
        <f t="shared" si="0"/>
        <v>76748000</v>
      </c>
      <c r="I8" s="38">
        <f t="shared" si="0"/>
        <v>64254352</v>
      </c>
      <c r="J8" s="37">
        <f t="shared" si="0"/>
        <v>102954000</v>
      </c>
      <c r="K8" s="38">
        <f t="shared" si="0"/>
        <v>116217166</v>
      </c>
      <c r="L8" s="37">
        <f t="shared" si="0"/>
        <v>47154000</v>
      </c>
      <c r="M8" s="38">
        <f t="shared" si="0"/>
        <v>49895428</v>
      </c>
      <c r="N8" s="37">
        <f t="shared" si="0"/>
        <v>0</v>
      </c>
      <c r="O8" s="38">
        <f t="shared" si="0"/>
        <v>0</v>
      </c>
      <c r="P8" s="37">
        <f t="shared" si="0"/>
        <v>226856000</v>
      </c>
      <c r="Q8" s="38">
        <f t="shared" si="0"/>
        <v>230366946</v>
      </c>
      <c r="R8" s="16">
        <f>IF(($J8       =0),0,((($L8       -$J8       )/$J8       )*100))</f>
        <v>-54.198962643510697</v>
      </c>
      <c r="S8" s="17">
        <f>IF(($K8       =0),0,((($M8       -$K8       )/$K8       )*100))</f>
        <v>-57.067075616006676</v>
      </c>
      <c r="T8" s="16">
        <f>IF(($E8       =0),0,(($P8       /$E8       )*100))</f>
        <v>65.456350122339686</v>
      </c>
      <c r="U8" s="18">
        <f>IF(($E8       =0),0,(($Q8       /$E8       )*100))</f>
        <v>66.46938795531139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341616000</v>
      </c>
      <c r="C9" s="39">
        <f t="shared" si="2"/>
        <v>0</v>
      </c>
      <c r="D9" s="39">
        <f t="shared" si="2"/>
        <v>0</v>
      </c>
      <c r="E9" s="39">
        <f t="shared" si="2"/>
        <v>341616000</v>
      </c>
      <c r="F9" s="40">
        <f t="shared" si="2"/>
        <v>341616000</v>
      </c>
      <c r="G9" s="41">
        <f t="shared" si="2"/>
        <v>341616000</v>
      </c>
      <c r="H9" s="40">
        <f t="shared" si="2"/>
        <v>75739000</v>
      </c>
      <c r="I9" s="41">
        <f t="shared" si="2"/>
        <v>63164104</v>
      </c>
      <c r="J9" s="40">
        <f t="shared" si="2"/>
        <v>101175000</v>
      </c>
      <c r="K9" s="41">
        <f t="shared" si="2"/>
        <v>114438484</v>
      </c>
      <c r="L9" s="40">
        <f t="shared" si="2"/>
        <v>46976000</v>
      </c>
      <c r="M9" s="41">
        <f t="shared" si="2"/>
        <v>49582494</v>
      </c>
      <c r="N9" s="40">
        <f t="shared" si="2"/>
        <v>0</v>
      </c>
      <c r="O9" s="41">
        <f t="shared" si="2"/>
        <v>0</v>
      </c>
      <c r="P9" s="40">
        <f t="shared" si="2"/>
        <v>223890000</v>
      </c>
      <c r="Q9" s="41">
        <f t="shared" si="2"/>
        <v>227185082</v>
      </c>
      <c r="R9" s="20">
        <f>IF(($J9       =0),0,((($L9       -$J9       )/$J9       )*100))</f>
        <v>-53.569557697059558</v>
      </c>
      <c r="S9" s="21">
        <f>IF(($K9       =0),0,((($M9       -$K9       )/$K9       )*100))</f>
        <v>-56.673234154342701</v>
      </c>
      <c r="T9" s="20">
        <f>IF(($E9       =0),0,(($P9       /$E9       )*100))</f>
        <v>65.538499367711111</v>
      </c>
      <c r="U9" s="22">
        <f>IF(($E9       =0),0,(($Q9       /$E9       )*100))</f>
        <v>66.503056648400545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239006000</v>
      </c>
      <c r="C10" s="42"/>
      <c r="D10" s="42"/>
      <c r="E10" s="42">
        <f t="shared" ref="E10:E41" si="4">$B10      +$C10      +$D10</f>
        <v>239006000</v>
      </c>
      <c r="F10" s="43">
        <v>239006000</v>
      </c>
      <c r="G10" s="44">
        <v>239006000</v>
      </c>
      <c r="H10" s="43">
        <v>44218000</v>
      </c>
      <c r="I10" s="44">
        <v>33733117</v>
      </c>
      <c r="J10" s="43">
        <v>79263000</v>
      </c>
      <c r="K10" s="44">
        <v>75071117</v>
      </c>
      <c r="L10" s="43">
        <v>29909000</v>
      </c>
      <c r="M10" s="44">
        <v>33046438</v>
      </c>
      <c r="N10" s="43"/>
      <c r="O10" s="44"/>
      <c r="P10" s="43">
        <f t="shared" ref="P10:P41" si="5">$H10      +$J10      +$L10      +$N10</f>
        <v>153390000</v>
      </c>
      <c r="Q10" s="44">
        <f t="shared" ref="Q10:Q41" si="6">$I10      +$K10      +$M10      +$O10</f>
        <v>141850672</v>
      </c>
      <c r="R10" s="24">
        <f t="shared" ref="R10:R41" si="7">IF(($J10      =0),0,((($L10      -$J10      )/$J10      )*100))</f>
        <v>-62.266126692151445</v>
      </c>
      <c r="S10" s="25">
        <f t="shared" ref="S10:S41" si="8">IF(($K10      =0),0,((($M10      -$K10      )/$K10      )*100))</f>
        <v>-55.979823771637768</v>
      </c>
      <c r="T10" s="24">
        <f t="shared" ref="T10:T41" si="9">IF(($E10      =0),0,(($P10      /$E10      )*100))</f>
        <v>64.178305147151121</v>
      </c>
      <c r="U10" s="26">
        <f t="shared" ref="U10:U41" si="10">IF(($E10      =0),0,(($Q10      /$E10      )*100))</f>
        <v>59.350255642117766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2610000</v>
      </c>
      <c r="C16" s="42"/>
      <c r="D16" s="42"/>
      <c r="E16" s="42">
        <f t="shared" si="4"/>
        <v>2610000</v>
      </c>
      <c r="F16" s="43">
        <v>2610000</v>
      </c>
      <c r="G16" s="44">
        <v>2610000</v>
      </c>
      <c r="H16" s="43">
        <v>953000</v>
      </c>
      <c r="I16" s="44"/>
      <c r="J16" s="43">
        <v>413000</v>
      </c>
      <c r="K16" s="44">
        <v>1366585</v>
      </c>
      <c r="L16" s="43">
        <v>713000</v>
      </c>
      <c r="M16" s="44">
        <v>713484</v>
      </c>
      <c r="N16" s="43"/>
      <c r="O16" s="44"/>
      <c r="P16" s="43">
        <f t="shared" si="5"/>
        <v>2079000</v>
      </c>
      <c r="Q16" s="44">
        <f t="shared" si="6"/>
        <v>2080069</v>
      </c>
      <c r="R16" s="24">
        <f t="shared" si="7"/>
        <v>72.639225181598064</v>
      </c>
      <c r="S16" s="25">
        <f t="shared" si="8"/>
        <v>-47.79073383653413</v>
      </c>
      <c r="T16" s="24">
        <f t="shared" si="9"/>
        <v>79.65517241379311</v>
      </c>
      <c r="U16" s="26">
        <f t="shared" si="10"/>
        <v>79.696130268199241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100000000</v>
      </c>
      <c r="C23" s="42"/>
      <c r="D23" s="42"/>
      <c r="E23" s="42">
        <f t="shared" si="4"/>
        <v>100000000</v>
      </c>
      <c r="F23" s="43">
        <v>100000000</v>
      </c>
      <c r="G23" s="44">
        <v>100000000</v>
      </c>
      <c r="H23" s="43">
        <v>30568000</v>
      </c>
      <c r="I23" s="44">
        <v>29430987</v>
      </c>
      <c r="J23" s="43">
        <v>21499000</v>
      </c>
      <c r="K23" s="44">
        <v>38000782</v>
      </c>
      <c r="L23" s="43">
        <v>16354000</v>
      </c>
      <c r="M23" s="44">
        <v>15822572</v>
      </c>
      <c r="N23" s="43"/>
      <c r="O23" s="44"/>
      <c r="P23" s="43">
        <f t="shared" si="5"/>
        <v>68421000</v>
      </c>
      <c r="Q23" s="44">
        <f t="shared" si="6"/>
        <v>83254341</v>
      </c>
      <c r="R23" s="24">
        <f t="shared" si="7"/>
        <v>-23.931345643983441</v>
      </c>
      <c r="S23" s="25">
        <f t="shared" si="8"/>
        <v>-58.362509487304756</v>
      </c>
      <c r="T23" s="24">
        <f t="shared" si="9"/>
        <v>68.420999999999992</v>
      </c>
      <c r="U23" s="26">
        <f t="shared" si="10"/>
        <v>83.254340999999997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4960000</v>
      </c>
      <c r="C28" s="39">
        <f t="shared" si="11"/>
        <v>0</v>
      </c>
      <c r="D28" s="39">
        <f t="shared" si="11"/>
        <v>0</v>
      </c>
      <c r="E28" s="39">
        <f t="shared" si="11"/>
        <v>4960000</v>
      </c>
      <c r="F28" s="40">
        <f t="shared" si="11"/>
        <v>6607000</v>
      </c>
      <c r="G28" s="41">
        <f t="shared" si="11"/>
        <v>6607000</v>
      </c>
      <c r="H28" s="40">
        <f t="shared" si="11"/>
        <v>1009000</v>
      </c>
      <c r="I28" s="41">
        <f t="shared" si="11"/>
        <v>1090248</v>
      </c>
      <c r="J28" s="40">
        <f t="shared" si="11"/>
        <v>1779000</v>
      </c>
      <c r="K28" s="41">
        <f t="shared" si="11"/>
        <v>1778682</v>
      </c>
      <c r="L28" s="40">
        <f t="shared" si="11"/>
        <v>178000</v>
      </c>
      <c r="M28" s="41">
        <f t="shared" si="11"/>
        <v>312934</v>
      </c>
      <c r="N28" s="40">
        <f t="shared" si="11"/>
        <v>0</v>
      </c>
      <c r="O28" s="41">
        <f t="shared" si="11"/>
        <v>0</v>
      </c>
      <c r="P28" s="40">
        <f t="shared" si="11"/>
        <v>2966000</v>
      </c>
      <c r="Q28" s="41">
        <f t="shared" si="11"/>
        <v>3181864</v>
      </c>
      <c r="R28" s="20">
        <f t="shared" si="7"/>
        <v>-89.994378864530631</v>
      </c>
      <c r="S28" s="21">
        <f t="shared" si="8"/>
        <v>-82.406411039185187</v>
      </c>
      <c r="T28" s="20">
        <f t="shared" si="9"/>
        <v>59.798387096774199</v>
      </c>
      <c r="U28" s="22">
        <f t="shared" si="10"/>
        <v>64.150483870967747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1300000</v>
      </c>
      <c r="C31" s="42"/>
      <c r="D31" s="42"/>
      <c r="E31" s="42">
        <f t="shared" si="4"/>
        <v>1300000</v>
      </c>
      <c r="F31" s="43">
        <v>1300000</v>
      </c>
      <c r="G31" s="44">
        <v>1300000</v>
      </c>
      <c r="H31" s="43">
        <v>94000</v>
      </c>
      <c r="I31" s="44">
        <v>175248</v>
      </c>
      <c r="J31" s="43">
        <v>132000</v>
      </c>
      <c r="K31" s="44">
        <v>131682</v>
      </c>
      <c r="L31" s="43">
        <v>178000</v>
      </c>
      <c r="M31" s="44">
        <v>129934</v>
      </c>
      <c r="N31" s="43"/>
      <c r="O31" s="44"/>
      <c r="P31" s="43">
        <f t="shared" si="5"/>
        <v>404000</v>
      </c>
      <c r="Q31" s="44">
        <f t="shared" si="6"/>
        <v>436864</v>
      </c>
      <c r="R31" s="24">
        <f t="shared" si="7"/>
        <v>34.848484848484851</v>
      </c>
      <c r="S31" s="25">
        <f t="shared" si="8"/>
        <v>-1.3274403487188833</v>
      </c>
      <c r="T31" s="24">
        <f t="shared" si="9"/>
        <v>31.076923076923073</v>
      </c>
      <c r="U31" s="26">
        <f t="shared" si="10"/>
        <v>33.604923076923079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3660000</v>
      </c>
      <c r="C33" s="42"/>
      <c r="D33" s="42"/>
      <c r="E33" s="42">
        <f t="shared" si="4"/>
        <v>3660000</v>
      </c>
      <c r="F33" s="43">
        <v>5307000</v>
      </c>
      <c r="G33" s="44">
        <v>5307000</v>
      </c>
      <c r="H33" s="43">
        <v>915000</v>
      </c>
      <c r="I33" s="44">
        <v>915000</v>
      </c>
      <c r="J33" s="43">
        <v>1647000</v>
      </c>
      <c r="K33" s="44">
        <v>1647000</v>
      </c>
      <c r="L33" s="43"/>
      <c r="M33" s="44">
        <v>183000</v>
      </c>
      <c r="N33" s="43"/>
      <c r="O33" s="44"/>
      <c r="P33" s="43">
        <f t="shared" si="5"/>
        <v>2562000</v>
      </c>
      <c r="Q33" s="44">
        <f t="shared" si="6"/>
        <v>2745000</v>
      </c>
      <c r="R33" s="24">
        <f t="shared" si="7"/>
        <v>-100</v>
      </c>
      <c r="S33" s="25">
        <f t="shared" si="8"/>
        <v>-88.888888888888886</v>
      </c>
      <c r="T33" s="24">
        <f t="shared" si="9"/>
        <v>70</v>
      </c>
      <c r="U33" s="26">
        <f t="shared" si="10"/>
        <v>75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346576000</v>
      </c>
      <c r="C61" s="39">
        <f t="shared" si="26"/>
        <v>0</v>
      </c>
      <c r="D61" s="39">
        <f t="shared" si="26"/>
        <v>0</v>
      </c>
      <c r="E61" s="39">
        <f t="shared" si="26"/>
        <v>346576000</v>
      </c>
      <c r="F61" s="40">
        <f t="shared" si="26"/>
        <v>348223000</v>
      </c>
      <c r="G61" s="41">
        <f t="shared" si="26"/>
        <v>348223000</v>
      </c>
      <c r="H61" s="40">
        <f t="shared" si="26"/>
        <v>76748000</v>
      </c>
      <c r="I61" s="41">
        <f t="shared" si="26"/>
        <v>64254352</v>
      </c>
      <c r="J61" s="40">
        <f t="shared" si="26"/>
        <v>102954000</v>
      </c>
      <c r="K61" s="41">
        <f t="shared" si="26"/>
        <v>116217166</v>
      </c>
      <c r="L61" s="40">
        <f t="shared" si="26"/>
        <v>47154000</v>
      </c>
      <c r="M61" s="41">
        <f t="shared" si="26"/>
        <v>49895428</v>
      </c>
      <c r="N61" s="40">
        <f t="shared" si="26"/>
        <v>0</v>
      </c>
      <c r="O61" s="41">
        <f t="shared" si="26"/>
        <v>0</v>
      </c>
      <c r="P61" s="40">
        <f t="shared" si="26"/>
        <v>226856000</v>
      </c>
      <c r="Q61" s="41">
        <f t="shared" si="26"/>
        <v>230366946</v>
      </c>
      <c r="R61" s="20">
        <f t="shared" si="16"/>
        <v>-54.198962643510697</v>
      </c>
      <c r="S61" s="21">
        <f t="shared" si="17"/>
        <v>-57.067075616006676</v>
      </c>
      <c r="T61" s="20">
        <f t="shared" si="18"/>
        <v>65.456350122339686</v>
      </c>
      <c r="U61" s="22">
        <f t="shared" si="19"/>
        <v>66.46938795531139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346576000</v>
      </c>
      <c r="C65" s="48">
        <f t="shared" si="30"/>
        <v>0</v>
      </c>
      <c r="D65" s="48">
        <f t="shared" si="30"/>
        <v>0</v>
      </c>
      <c r="E65" s="48">
        <f t="shared" si="30"/>
        <v>346576000</v>
      </c>
      <c r="F65" s="49">
        <f t="shared" si="30"/>
        <v>348223000</v>
      </c>
      <c r="G65" s="50">
        <f t="shared" si="30"/>
        <v>348223000</v>
      </c>
      <c r="H65" s="49">
        <f t="shared" si="30"/>
        <v>76748000</v>
      </c>
      <c r="I65" s="50">
        <f t="shared" si="30"/>
        <v>64254352</v>
      </c>
      <c r="J65" s="49">
        <f t="shared" si="30"/>
        <v>102954000</v>
      </c>
      <c r="K65" s="50">
        <f t="shared" si="30"/>
        <v>116217166</v>
      </c>
      <c r="L65" s="49">
        <f t="shared" si="30"/>
        <v>47154000</v>
      </c>
      <c r="M65" s="51">
        <f t="shared" si="30"/>
        <v>49895428</v>
      </c>
      <c r="N65" s="49">
        <f t="shared" si="30"/>
        <v>0</v>
      </c>
      <c r="O65" s="50">
        <f t="shared" si="30"/>
        <v>0</v>
      </c>
      <c r="P65" s="49">
        <f t="shared" si="30"/>
        <v>226856000</v>
      </c>
      <c r="Q65" s="50">
        <f t="shared" si="30"/>
        <v>230366946</v>
      </c>
      <c r="R65" s="34">
        <f t="shared" si="16"/>
        <v>-54.198962643510697</v>
      </c>
      <c r="S65" s="35">
        <f t="shared" si="17"/>
        <v>-57.067075616006676</v>
      </c>
      <c r="T65" s="34">
        <f t="shared" si="18"/>
        <v>65.456350122339686</v>
      </c>
      <c r="U65" s="35">
        <f t="shared" si="19"/>
        <v>66.46938795531139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1833053000</v>
      </c>
      <c r="C8" s="36">
        <f t="shared" si="0"/>
        <v>350800000</v>
      </c>
      <c r="D8" s="36">
        <f t="shared" si="0"/>
        <v>0</v>
      </c>
      <c r="E8" s="36">
        <f t="shared" si="0"/>
        <v>2183853000</v>
      </c>
      <c r="F8" s="37">
        <f t="shared" si="0"/>
        <v>1962100000</v>
      </c>
      <c r="G8" s="38">
        <f t="shared" si="0"/>
        <v>1773100000</v>
      </c>
      <c r="H8" s="37">
        <f t="shared" si="0"/>
        <v>222804000</v>
      </c>
      <c r="I8" s="38">
        <f t="shared" si="0"/>
        <v>127435094</v>
      </c>
      <c r="J8" s="37">
        <f t="shared" si="0"/>
        <v>314476000</v>
      </c>
      <c r="K8" s="38">
        <f t="shared" si="0"/>
        <v>415379733</v>
      </c>
      <c r="L8" s="37">
        <f t="shared" si="0"/>
        <v>219751000</v>
      </c>
      <c r="M8" s="38">
        <f t="shared" si="0"/>
        <v>233401229</v>
      </c>
      <c r="N8" s="37">
        <f t="shared" si="0"/>
        <v>0</v>
      </c>
      <c r="O8" s="38">
        <f t="shared" si="0"/>
        <v>0</v>
      </c>
      <c r="P8" s="37">
        <f t="shared" si="0"/>
        <v>757031000</v>
      </c>
      <c r="Q8" s="38">
        <f t="shared" si="0"/>
        <v>776216056</v>
      </c>
      <c r="R8" s="16">
        <f>IF(($J8       =0),0,((($L8       -$J8       )/$J8       )*100))</f>
        <v>-30.121535506684133</v>
      </c>
      <c r="S8" s="17">
        <f>IF(($K8       =0),0,((($M8       -$K8       )/$K8       )*100))</f>
        <v>-43.810154791543475</v>
      </c>
      <c r="T8" s="16">
        <f>IF(($E8       =0),0,(($P8       /$E8       )*100))</f>
        <v>34.664924791183289</v>
      </c>
      <c r="U8" s="18">
        <f>IF(($E8       =0),0,(($Q8       /$E8       )*100))</f>
        <v>35.543420550742198</v>
      </c>
      <c r="V8" s="37">
        <f t="shared" ref="V8:W8" si="1">+V9+V28</f>
        <v>250000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1789036000</v>
      </c>
      <c r="C9" s="39">
        <f t="shared" si="2"/>
        <v>350800000</v>
      </c>
      <c r="D9" s="39">
        <f t="shared" si="2"/>
        <v>0</v>
      </c>
      <c r="E9" s="39">
        <f t="shared" si="2"/>
        <v>2139836000</v>
      </c>
      <c r="F9" s="40">
        <f t="shared" si="2"/>
        <v>1918083000</v>
      </c>
      <c r="G9" s="41">
        <f t="shared" si="2"/>
        <v>1729083000</v>
      </c>
      <c r="H9" s="40">
        <f t="shared" si="2"/>
        <v>217969000</v>
      </c>
      <c r="I9" s="41">
        <f t="shared" si="2"/>
        <v>114865668</v>
      </c>
      <c r="J9" s="40">
        <f t="shared" si="2"/>
        <v>306329000</v>
      </c>
      <c r="K9" s="41">
        <f t="shared" si="2"/>
        <v>408115405</v>
      </c>
      <c r="L9" s="40">
        <f t="shared" si="2"/>
        <v>213334000</v>
      </c>
      <c r="M9" s="41">
        <f t="shared" si="2"/>
        <v>216206515</v>
      </c>
      <c r="N9" s="40">
        <f t="shared" si="2"/>
        <v>0</v>
      </c>
      <c r="O9" s="41">
        <f t="shared" si="2"/>
        <v>0</v>
      </c>
      <c r="P9" s="40">
        <f t="shared" si="2"/>
        <v>737632000</v>
      </c>
      <c r="Q9" s="41">
        <f t="shared" si="2"/>
        <v>739187588</v>
      </c>
      <c r="R9" s="20">
        <f>IF(($J9       =0),0,((($L9       -$J9       )/$J9       )*100))</f>
        <v>-30.357883190948293</v>
      </c>
      <c r="S9" s="21">
        <f>IF(($K9       =0),0,((($M9       -$K9       )/$K9       )*100))</f>
        <v>-47.023191883678102</v>
      </c>
      <c r="T9" s="20">
        <f>IF(($E9       =0),0,(($P9       /$E9       )*100))</f>
        <v>34.471426782239384</v>
      </c>
      <c r="U9" s="22">
        <f>IF(($E9       =0),0,(($Q9       /$E9       )*100))</f>
        <v>34.544123381418011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>
        <v>746609000</v>
      </c>
      <c r="C12" s="42">
        <v>303000000</v>
      </c>
      <c r="D12" s="42"/>
      <c r="E12" s="42">
        <f t="shared" si="4"/>
        <v>1049609000</v>
      </c>
      <c r="F12" s="43">
        <v>1049609000</v>
      </c>
      <c r="G12" s="44">
        <v>860609000</v>
      </c>
      <c r="H12" s="43">
        <v>54800000</v>
      </c>
      <c r="I12" s="44">
        <v>47353668</v>
      </c>
      <c r="J12" s="43">
        <v>57994000</v>
      </c>
      <c r="K12" s="44">
        <v>65442243</v>
      </c>
      <c r="L12" s="43">
        <v>39665000</v>
      </c>
      <c r="M12" s="44">
        <v>39665295</v>
      </c>
      <c r="N12" s="43"/>
      <c r="O12" s="44"/>
      <c r="P12" s="43">
        <f t="shared" si="5"/>
        <v>152459000</v>
      </c>
      <c r="Q12" s="44">
        <f t="shared" si="6"/>
        <v>152461206</v>
      </c>
      <c r="R12" s="24">
        <f t="shared" si="7"/>
        <v>-31.60499362002966</v>
      </c>
      <c r="S12" s="25">
        <f t="shared" si="8"/>
        <v>-39.388851632117806</v>
      </c>
      <c r="T12" s="24">
        <f t="shared" si="9"/>
        <v>14.525313712058491</v>
      </c>
      <c r="U12" s="26">
        <f t="shared" si="10"/>
        <v>14.525523885561196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47800000</v>
      </c>
      <c r="D20" s="42"/>
      <c r="E20" s="42">
        <f t="shared" si="4"/>
        <v>47800000</v>
      </c>
      <c r="F20" s="43">
        <v>47800000</v>
      </c>
      <c r="G20" s="44">
        <v>47800000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>
        <v>820674000</v>
      </c>
      <c r="C26" s="42"/>
      <c r="D26" s="42"/>
      <c r="E26" s="42">
        <f t="shared" si="4"/>
        <v>820674000</v>
      </c>
      <c r="F26" s="43">
        <v>820674000</v>
      </c>
      <c r="G26" s="44">
        <v>820674000</v>
      </c>
      <c r="H26" s="43">
        <v>163169000</v>
      </c>
      <c r="I26" s="44">
        <v>67512000</v>
      </c>
      <c r="J26" s="43">
        <v>248335000</v>
      </c>
      <c r="K26" s="44">
        <v>344381000</v>
      </c>
      <c r="L26" s="43">
        <v>173669000</v>
      </c>
      <c r="M26" s="44">
        <v>68490000</v>
      </c>
      <c r="N26" s="43"/>
      <c r="O26" s="44"/>
      <c r="P26" s="43">
        <f t="shared" si="5"/>
        <v>585173000</v>
      </c>
      <c r="Q26" s="44">
        <f t="shared" si="6"/>
        <v>480383000</v>
      </c>
      <c r="R26" s="24">
        <f t="shared" si="7"/>
        <v>-30.066643848027862</v>
      </c>
      <c r="S26" s="25">
        <f t="shared" si="8"/>
        <v>-80.112143236705862</v>
      </c>
      <c r="T26" s="24">
        <f t="shared" si="9"/>
        <v>71.303952604810192</v>
      </c>
      <c r="U26" s="26">
        <f t="shared" si="10"/>
        <v>58.535179620653267</v>
      </c>
      <c r="V26" s="43"/>
      <c r="W26" s="44"/>
    </row>
    <row r="27" spans="1:23" ht="13" x14ac:dyDescent="0.3">
      <c r="A27" s="23" t="s">
        <v>53</v>
      </c>
      <c r="B27" s="42">
        <v>221753000</v>
      </c>
      <c r="C27" s="42"/>
      <c r="D27" s="42"/>
      <c r="E27" s="42">
        <f t="shared" si="4"/>
        <v>221753000</v>
      </c>
      <c r="F27" s="43"/>
      <c r="G27" s="44"/>
      <c r="H27" s="43"/>
      <c r="I27" s="44"/>
      <c r="J27" s="43"/>
      <c r="K27" s="44">
        <v>-1707838</v>
      </c>
      <c r="L27" s="43"/>
      <c r="M27" s="44">
        <v>108051220</v>
      </c>
      <c r="N27" s="43"/>
      <c r="O27" s="44"/>
      <c r="P27" s="43">
        <f t="shared" si="5"/>
        <v>0</v>
      </c>
      <c r="Q27" s="44">
        <f t="shared" si="6"/>
        <v>106343382</v>
      </c>
      <c r="R27" s="24">
        <f t="shared" si="7"/>
        <v>0</v>
      </c>
      <c r="S27" s="25">
        <f t="shared" si="8"/>
        <v>-6426.7839221284457</v>
      </c>
      <c r="T27" s="24">
        <f t="shared" si="9"/>
        <v>0</v>
      </c>
      <c r="U27" s="26">
        <f t="shared" si="10"/>
        <v>47.955780530590339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44017000</v>
      </c>
      <c r="C28" s="39">
        <f t="shared" si="11"/>
        <v>0</v>
      </c>
      <c r="D28" s="39">
        <f t="shared" si="11"/>
        <v>0</v>
      </c>
      <c r="E28" s="39">
        <f t="shared" si="11"/>
        <v>44017000</v>
      </c>
      <c r="F28" s="40">
        <f t="shared" si="11"/>
        <v>44017000</v>
      </c>
      <c r="G28" s="41">
        <f t="shared" si="11"/>
        <v>44017000</v>
      </c>
      <c r="H28" s="40">
        <f t="shared" si="11"/>
        <v>4835000</v>
      </c>
      <c r="I28" s="41">
        <f t="shared" si="11"/>
        <v>12569426</v>
      </c>
      <c r="J28" s="40">
        <f t="shared" si="11"/>
        <v>8147000</v>
      </c>
      <c r="K28" s="41">
        <f t="shared" si="11"/>
        <v>7264328</v>
      </c>
      <c r="L28" s="40">
        <f t="shared" si="11"/>
        <v>6417000</v>
      </c>
      <c r="M28" s="41">
        <f t="shared" si="11"/>
        <v>17194714</v>
      </c>
      <c r="N28" s="40">
        <f t="shared" si="11"/>
        <v>0</v>
      </c>
      <c r="O28" s="41">
        <f t="shared" si="11"/>
        <v>0</v>
      </c>
      <c r="P28" s="40">
        <f t="shared" si="11"/>
        <v>19399000</v>
      </c>
      <c r="Q28" s="41">
        <f t="shared" si="11"/>
        <v>37028468</v>
      </c>
      <c r="R28" s="20">
        <f t="shared" si="7"/>
        <v>-21.234810359641585</v>
      </c>
      <c r="S28" s="21">
        <f t="shared" si="8"/>
        <v>136.70068311893405</v>
      </c>
      <c r="T28" s="20">
        <f t="shared" si="9"/>
        <v>44.071608696639935</v>
      </c>
      <c r="U28" s="22">
        <f t="shared" si="10"/>
        <v>84.123106981393548</v>
      </c>
      <c r="V28" s="40">
        <f t="shared" ref="V28:W28" si="12">SUM(V29:V42)</f>
        <v>250000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105000</v>
      </c>
      <c r="I31" s="44">
        <v>106090</v>
      </c>
      <c r="J31" s="43">
        <v>105000</v>
      </c>
      <c r="K31" s="44">
        <v>106050</v>
      </c>
      <c r="L31" s="43">
        <v>106000</v>
      </c>
      <c r="M31" s="44">
        <v>106382</v>
      </c>
      <c r="N31" s="43"/>
      <c r="O31" s="44"/>
      <c r="P31" s="43">
        <f t="shared" si="5"/>
        <v>316000</v>
      </c>
      <c r="Q31" s="44">
        <f t="shared" si="6"/>
        <v>318522</v>
      </c>
      <c r="R31" s="24">
        <f t="shared" si="7"/>
        <v>0.95238095238095244</v>
      </c>
      <c r="S31" s="25">
        <f t="shared" si="8"/>
        <v>0.31305987741631308</v>
      </c>
      <c r="T31" s="24">
        <f t="shared" si="9"/>
        <v>31.6</v>
      </c>
      <c r="U31" s="26">
        <f t="shared" si="10"/>
        <v>31.852200000000003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8517000</v>
      </c>
      <c r="C33" s="42"/>
      <c r="D33" s="42"/>
      <c r="E33" s="42">
        <f t="shared" si="4"/>
        <v>8517000</v>
      </c>
      <c r="F33" s="43">
        <v>8517000</v>
      </c>
      <c r="G33" s="44">
        <v>8517000</v>
      </c>
      <c r="H33" s="43"/>
      <c r="I33" s="44"/>
      <c r="J33" s="43"/>
      <c r="K33" s="44">
        <v>2129000</v>
      </c>
      <c r="L33" s="43"/>
      <c r="M33" s="44">
        <v>6388000</v>
      </c>
      <c r="N33" s="43"/>
      <c r="O33" s="44"/>
      <c r="P33" s="43">
        <f t="shared" si="5"/>
        <v>0</v>
      </c>
      <c r="Q33" s="44">
        <f t="shared" si="6"/>
        <v>8517000</v>
      </c>
      <c r="R33" s="24">
        <f t="shared" si="7"/>
        <v>0</v>
      </c>
      <c r="S33" s="25">
        <f t="shared" si="8"/>
        <v>200.04697040864255</v>
      </c>
      <c r="T33" s="24">
        <f t="shared" si="9"/>
        <v>0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>
        <v>27500000</v>
      </c>
      <c r="C34" s="42"/>
      <c r="D34" s="42"/>
      <c r="E34" s="42">
        <f t="shared" si="4"/>
        <v>27500000</v>
      </c>
      <c r="F34" s="43">
        <v>27500000</v>
      </c>
      <c r="G34" s="44">
        <v>27500000</v>
      </c>
      <c r="H34" s="43">
        <v>4730000</v>
      </c>
      <c r="I34" s="44">
        <v>12463336</v>
      </c>
      <c r="J34" s="43">
        <v>4151000</v>
      </c>
      <c r="K34" s="44">
        <v>2033724</v>
      </c>
      <c r="L34" s="43">
        <v>4800000</v>
      </c>
      <c r="M34" s="44">
        <v>8950880</v>
      </c>
      <c r="N34" s="43"/>
      <c r="O34" s="44"/>
      <c r="P34" s="43">
        <f t="shared" si="5"/>
        <v>13681000</v>
      </c>
      <c r="Q34" s="44">
        <f t="shared" si="6"/>
        <v>23447940</v>
      </c>
      <c r="R34" s="24">
        <f t="shared" si="7"/>
        <v>15.634786798361841</v>
      </c>
      <c r="S34" s="25">
        <f t="shared" si="8"/>
        <v>340.12265184459642</v>
      </c>
      <c r="T34" s="24">
        <f t="shared" si="9"/>
        <v>49.74909090909091</v>
      </c>
      <c r="U34" s="26">
        <f t="shared" si="10"/>
        <v>85.265236363636362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7000000</v>
      </c>
      <c r="C36" s="42"/>
      <c r="D36" s="42"/>
      <c r="E36" s="42">
        <f t="shared" si="4"/>
        <v>7000000</v>
      </c>
      <c r="F36" s="43">
        <v>7000000</v>
      </c>
      <c r="G36" s="44">
        <v>7000000</v>
      </c>
      <c r="H36" s="43"/>
      <c r="I36" s="44"/>
      <c r="J36" s="43">
        <v>3891000</v>
      </c>
      <c r="K36" s="44">
        <v>2995554</v>
      </c>
      <c r="L36" s="43">
        <v>1511000</v>
      </c>
      <c r="M36" s="44">
        <v>1749452</v>
      </c>
      <c r="N36" s="43"/>
      <c r="O36" s="44"/>
      <c r="P36" s="43">
        <f t="shared" si="5"/>
        <v>5402000</v>
      </c>
      <c r="Q36" s="44">
        <f t="shared" si="6"/>
        <v>4745006</v>
      </c>
      <c r="R36" s="24">
        <f t="shared" si="7"/>
        <v>-61.166795168337188</v>
      </c>
      <c r="S36" s="25">
        <f t="shared" si="8"/>
        <v>-41.598382135658376</v>
      </c>
      <c r="T36" s="24">
        <f t="shared" si="9"/>
        <v>77.171428571428564</v>
      </c>
      <c r="U36" s="26">
        <f t="shared" si="10"/>
        <v>67.785799999999995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250000</v>
      </c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24471000</v>
      </c>
      <c r="C43" s="45">
        <f t="shared" si="20"/>
        <v>0</v>
      </c>
      <c r="D43" s="45">
        <f t="shared" si="20"/>
        <v>0</v>
      </c>
      <c r="E43" s="45">
        <f t="shared" si="20"/>
        <v>24471000</v>
      </c>
      <c r="F43" s="46">
        <f t="shared" si="20"/>
        <v>22521000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24471000</v>
      </c>
      <c r="C44" s="39">
        <f t="shared" si="22"/>
        <v>0</v>
      </c>
      <c r="D44" s="39">
        <f t="shared" si="22"/>
        <v>0</v>
      </c>
      <c r="E44" s="39">
        <f t="shared" si="22"/>
        <v>24471000</v>
      </c>
      <c r="F44" s="40">
        <f t="shared" si="22"/>
        <v>22521000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21471000</v>
      </c>
      <c r="C46" s="42"/>
      <c r="D46" s="42"/>
      <c r="E46" s="42">
        <f t="shared" si="13"/>
        <v>21471000</v>
      </c>
      <c r="F46" s="43">
        <v>19521000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3000000</v>
      </c>
      <c r="C47" s="42"/>
      <c r="D47" s="42"/>
      <c r="E47" s="42">
        <f t="shared" si="13"/>
        <v>3000000</v>
      </c>
      <c r="F47" s="43">
        <v>3000000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1857524000</v>
      </c>
      <c r="C61" s="39">
        <f t="shared" si="26"/>
        <v>350800000</v>
      </c>
      <c r="D61" s="39">
        <f t="shared" si="26"/>
        <v>0</v>
      </c>
      <c r="E61" s="39">
        <f t="shared" si="26"/>
        <v>2208324000</v>
      </c>
      <c r="F61" s="40">
        <f t="shared" si="26"/>
        <v>1984621000</v>
      </c>
      <c r="G61" s="41">
        <f t="shared" si="26"/>
        <v>1773100000</v>
      </c>
      <c r="H61" s="40">
        <f t="shared" si="26"/>
        <v>222804000</v>
      </c>
      <c r="I61" s="41">
        <f t="shared" si="26"/>
        <v>127435094</v>
      </c>
      <c r="J61" s="40">
        <f t="shared" si="26"/>
        <v>314476000</v>
      </c>
      <c r="K61" s="41">
        <f t="shared" si="26"/>
        <v>415379733</v>
      </c>
      <c r="L61" s="40">
        <f t="shared" si="26"/>
        <v>219751000</v>
      </c>
      <c r="M61" s="41">
        <f t="shared" si="26"/>
        <v>233401229</v>
      </c>
      <c r="N61" s="40">
        <f t="shared" si="26"/>
        <v>0</v>
      </c>
      <c r="O61" s="41">
        <f t="shared" si="26"/>
        <v>0</v>
      </c>
      <c r="P61" s="40">
        <f t="shared" si="26"/>
        <v>757031000</v>
      </c>
      <c r="Q61" s="41">
        <f t="shared" si="26"/>
        <v>776216056</v>
      </c>
      <c r="R61" s="20">
        <f t="shared" si="16"/>
        <v>-30.121535506684133</v>
      </c>
      <c r="S61" s="21">
        <f t="shared" si="17"/>
        <v>-43.810154791543475</v>
      </c>
      <c r="T61" s="20">
        <f t="shared" si="18"/>
        <v>34.280793941468737</v>
      </c>
      <c r="U61" s="22">
        <f t="shared" si="19"/>
        <v>35.149554866043211</v>
      </c>
      <c r="V61" s="40">
        <f t="shared" ref="V61:W61" si="27">+V8+V43</f>
        <v>250000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1441639000</v>
      </c>
      <c r="C62" s="39">
        <f t="shared" si="28"/>
        <v>0</v>
      </c>
      <c r="D62" s="39">
        <f t="shared" si="28"/>
        <v>0</v>
      </c>
      <c r="E62" s="39">
        <f t="shared" si="28"/>
        <v>1441639000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132995000</v>
      </c>
      <c r="J62" s="40">
        <f t="shared" si="28"/>
        <v>0</v>
      </c>
      <c r="K62" s="41">
        <f t="shared" si="28"/>
        <v>479482000</v>
      </c>
      <c r="L62" s="40">
        <f t="shared" si="28"/>
        <v>0</v>
      </c>
      <c r="M62" s="41">
        <f t="shared" si="28"/>
        <v>342170000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954647000</v>
      </c>
      <c r="R62" s="20">
        <f t="shared" si="16"/>
        <v>0</v>
      </c>
      <c r="S62" s="21">
        <f t="shared" si="17"/>
        <v>-28.63757137911329</v>
      </c>
      <c r="T62" s="20">
        <f t="shared" si="18"/>
        <v>0</v>
      </c>
      <c r="U62" s="22">
        <f t="shared" si="19"/>
        <v>66.21955982045435</v>
      </c>
      <c r="V62" s="40">
        <f t="shared" ref="V62:W62" si="29">SUM(V63:V64)</f>
        <v>15891000</v>
      </c>
      <c r="W62" s="41">
        <f t="shared" si="29"/>
        <v>15891000</v>
      </c>
    </row>
    <row r="63" spans="1:23" s="27" customFormat="1" ht="12.75" customHeight="1" thickBot="1" x14ac:dyDescent="0.35">
      <c r="A63" s="23" t="s">
        <v>87</v>
      </c>
      <c r="B63" s="42">
        <v>1441639000</v>
      </c>
      <c r="C63" s="42"/>
      <c r="D63" s="42"/>
      <c r="E63" s="42">
        <f t="shared" si="13"/>
        <v>1441639000</v>
      </c>
      <c r="F63" s="43"/>
      <c r="G63" s="44"/>
      <c r="H63" s="43"/>
      <c r="I63" s="44">
        <v>132995000</v>
      </c>
      <c r="J63" s="43"/>
      <c r="K63" s="44">
        <v>479482000</v>
      </c>
      <c r="L63" s="43"/>
      <c r="M63" s="44">
        <v>342170000</v>
      </c>
      <c r="N63" s="43"/>
      <c r="O63" s="44"/>
      <c r="P63" s="43">
        <f t="shared" si="14"/>
        <v>0</v>
      </c>
      <c r="Q63" s="44">
        <f t="shared" si="15"/>
        <v>954647000</v>
      </c>
      <c r="R63" s="24">
        <f t="shared" si="16"/>
        <v>0</v>
      </c>
      <c r="S63" s="25">
        <f t="shared" si="17"/>
        <v>-28.63757137911329</v>
      </c>
      <c r="T63" s="24">
        <f t="shared" si="18"/>
        <v>0</v>
      </c>
      <c r="U63" s="26">
        <f t="shared" si="19"/>
        <v>66.21955982045435</v>
      </c>
      <c r="V63" s="43">
        <v>15891000</v>
      </c>
      <c r="W63" s="44">
        <v>15891000</v>
      </c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3299163000</v>
      </c>
      <c r="C65" s="48">
        <f t="shared" si="30"/>
        <v>350800000</v>
      </c>
      <c r="D65" s="48">
        <f t="shared" si="30"/>
        <v>0</v>
      </c>
      <c r="E65" s="48">
        <f t="shared" si="30"/>
        <v>3649963000</v>
      </c>
      <c r="F65" s="49">
        <f t="shared" si="30"/>
        <v>1984621000</v>
      </c>
      <c r="G65" s="50">
        <f t="shared" si="30"/>
        <v>1773100000</v>
      </c>
      <c r="H65" s="49">
        <f t="shared" si="30"/>
        <v>222804000</v>
      </c>
      <c r="I65" s="50">
        <f t="shared" si="30"/>
        <v>260430094</v>
      </c>
      <c r="J65" s="49">
        <f t="shared" si="30"/>
        <v>314476000</v>
      </c>
      <c r="K65" s="50">
        <f t="shared" si="30"/>
        <v>894861733</v>
      </c>
      <c r="L65" s="49">
        <f t="shared" si="30"/>
        <v>219751000</v>
      </c>
      <c r="M65" s="51">
        <f t="shared" si="30"/>
        <v>575571229</v>
      </c>
      <c r="N65" s="49">
        <f t="shared" si="30"/>
        <v>0</v>
      </c>
      <c r="O65" s="50">
        <f t="shared" si="30"/>
        <v>0</v>
      </c>
      <c r="P65" s="49">
        <f t="shared" si="30"/>
        <v>757031000</v>
      </c>
      <c r="Q65" s="50">
        <f t="shared" si="30"/>
        <v>1730863056</v>
      </c>
      <c r="R65" s="34">
        <f t="shared" si="16"/>
        <v>-30.121535506684133</v>
      </c>
      <c r="S65" s="35">
        <f t="shared" si="17"/>
        <v>-35.680428855705685</v>
      </c>
      <c r="T65" s="34">
        <f t="shared" si="18"/>
        <v>20.740785591525174</v>
      </c>
      <c r="U65" s="35">
        <f t="shared" si="19"/>
        <v>47.421386353779475</v>
      </c>
      <c r="V65" s="49">
        <f>+V61+V62</f>
        <v>16141000</v>
      </c>
      <c r="W65" s="50">
        <f>+W61+W62</f>
        <v>15891000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45164000</v>
      </c>
      <c r="C8" s="36">
        <f t="shared" si="0"/>
        <v>0</v>
      </c>
      <c r="D8" s="36">
        <f t="shared" si="0"/>
        <v>0</v>
      </c>
      <c r="E8" s="36">
        <f t="shared" si="0"/>
        <v>45164000</v>
      </c>
      <c r="F8" s="37">
        <f t="shared" si="0"/>
        <v>44541000</v>
      </c>
      <c r="G8" s="38">
        <f t="shared" si="0"/>
        <v>44541000</v>
      </c>
      <c r="H8" s="37">
        <f t="shared" si="0"/>
        <v>12570000</v>
      </c>
      <c r="I8" s="38">
        <f t="shared" si="0"/>
        <v>12391083</v>
      </c>
      <c r="J8" s="37">
        <f t="shared" si="0"/>
        <v>11026000</v>
      </c>
      <c r="K8" s="38">
        <f t="shared" si="0"/>
        <v>8964095</v>
      </c>
      <c r="L8" s="37">
        <f t="shared" si="0"/>
        <v>3940000</v>
      </c>
      <c r="M8" s="38">
        <f t="shared" si="0"/>
        <v>2507162</v>
      </c>
      <c r="N8" s="37">
        <f t="shared" si="0"/>
        <v>0</v>
      </c>
      <c r="O8" s="38">
        <f t="shared" si="0"/>
        <v>0</v>
      </c>
      <c r="P8" s="37">
        <f t="shared" si="0"/>
        <v>27536000</v>
      </c>
      <c r="Q8" s="38">
        <f t="shared" si="0"/>
        <v>23862340</v>
      </c>
      <c r="R8" s="16">
        <f>IF(($J8       =0),0,((($L8       -$J8       )/$J8       )*100))</f>
        <v>-64.266279702521317</v>
      </c>
      <c r="S8" s="17">
        <f>IF(($K8       =0),0,((($M8       -$K8       )/$K8       )*100))</f>
        <v>-72.031063927814245</v>
      </c>
      <c r="T8" s="16">
        <f>IF(($E8       =0),0,(($P8       /$E8       )*100))</f>
        <v>60.968913293773809</v>
      </c>
      <c r="U8" s="18">
        <f>IF(($E8       =0),0,(($Q8       /$E8       )*100))</f>
        <v>52.834868479319809</v>
      </c>
      <c r="V8" s="37">
        <f t="shared" ref="V8:W8" si="1">+V9+V28</f>
        <v>10277000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41779000</v>
      </c>
      <c r="C9" s="39">
        <f t="shared" si="2"/>
        <v>0</v>
      </c>
      <c r="D9" s="39">
        <f t="shared" si="2"/>
        <v>0</v>
      </c>
      <c r="E9" s="39">
        <f t="shared" si="2"/>
        <v>41779000</v>
      </c>
      <c r="F9" s="40">
        <f t="shared" si="2"/>
        <v>41779000</v>
      </c>
      <c r="G9" s="41">
        <f t="shared" si="2"/>
        <v>41779000</v>
      </c>
      <c r="H9" s="40">
        <f t="shared" si="2"/>
        <v>12120000</v>
      </c>
      <c r="I9" s="41">
        <f t="shared" si="2"/>
        <v>11986278</v>
      </c>
      <c r="J9" s="40">
        <f t="shared" si="2"/>
        <v>9560000</v>
      </c>
      <c r="K9" s="41">
        <f t="shared" si="2"/>
        <v>8491963</v>
      </c>
      <c r="L9" s="40">
        <f t="shared" si="2"/>
        <v>3811000</v>
      </c>
      <c r="M9" s="41">
        <f t="shared" si="2"/>
        <v>1802099</v>
      </c>
      <c r="N9" s="40">
        <f t="shared" si="2"/>
        <v>0</v>
      </c>
      <c r="O9" s="41">
        <f t="shared" si="2"/>
        <v>0</v>
      </c>
      <c r="P9" s="40">
        <f t="shared" si="2"/>
        <v>25491000</v>
      </c>
      <c r="Q9" s="41">
        <f t="shared" si="2"/>
        <v>22280340</v>
      </c>
      <c r="R9" s="20">
        <f>IF(($J9       =0),0,((($L9       -$J9       )/$J9       )*100))</f>
        <v>-60.135983263598327</v>
      </c>
      <c r="S9" s="21">
        <f>IF(($K9       =0),0,((($M9       -$K9       )/$K9       )*100))</f>
        <v>-78.778769996995976</v>
      </c>
      <c r="T9" s="20">
        <f>IF(($E9       =0),0,(($P9       /$E9       )*100))</f>
        <v>61.013906508054284</v>
      </c>
      <c r="U9" s="22">
        <f>IF(($E9       =0),0,(($Q9       /$E9       )*100))</f>
        <v>53.32904090571818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37328000</v>
      </c>
      <c r="C10" s="42"/>
      <c r="D10" s="42"/>
      <c r="E10" s="42">
        <f t="shared" ref="E10:E41" si="4">$B10      +$C10      +$D10</f>
        <v>37328000</v>
      </c>
      <c r="F10" s="43">
        <v>37328000</v>
      </c>
      <c r="G10" s="44">
        <v>37328000</v>
      </c>
      <c r="H10" s="43">
        <v>12120000</v>
      </c>
      <c r="I10" s="44">
        <v>11986278</v>
      </c>
      <c r="J10" s="43">
        <v>8377000</v>
      </c>
      <c r="K10" s="44">
        <v>8491963</v>
      </c>
      <c r="L10" s="43">
        <v>1594000</v>
      </c>
      <c r="M10" s="44">
        <v>1802099</v>
      </c>
      <c r="N10" s="43"/>
      <c r="O10" s="44"/>
      <c r="P10" s="43">
        <f t="shared" ref="P10:P41" si="5">$H10      +$J10      +$L10      +$N10</f>
        <v>22091000</v>
      </c>
      <c r="Q10" s="44">
        <f t="shared" ref="Q10:Q41" si="6">$I10      +$K10      +$M10      +$O10</f>
        <v>22280340</v>
      </c>
      <c r="R10" s="24">
        <f t="shared" ref="R10:R41" si="7">IF(($J10      =0),0,((($L10      -$J10      )/$J10      )*100))</f>
        <v>-80.971708248776409</v>
      </c>
      <c r="S10" s="25">
        <f t="shared" ref="S10:S41" si="8">IF(($K10      =0),0,((($M10      -$K10      )/$K10      )*100))</f>
        <v>-78.778769996995976</v>
      </c>
      <c r="T10" s="24">
        <f t="shared" ref="T10:T41" si="9">IF(($E10      =0),0,(($P10      /$E10      )*100))</f>
        <v>59.18077582511787</v>
      </c>
      <c r="U10" s="26">
        <f t="shared" ref="U10:U41" si="10">IF(($E10      =0),0,(($Q10      /$E10      )*100))</f>
        <v>59.688009001285906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4451000</v>
      </c>
      <c r="C13" s="42"/>
      <c r="D13" s="42"/>
      <c r="E13" s="42">
        <f t="shared" si="4"/>
        <v>4451000</v>
      </c>
      <c r="F13" s="43">
        <v>4451000</v>
      </c>
      <c r="G13" s="44">
        <v>4451000</v>
      </c>
      <c r="H13" s="43"/>
      <c r="I13" s="44"/>
      <c r="J13" s="43">
        <v>1183000</v>
      </c>
      <c r="K13" s="44"/>
      <c r="L13" s="43">
        <v>2217000</v>
      </c>
      <c r="M13" s="44"/>
      <c r="N13" s="43"/>
      <c r="O13" s="44"/>
      <c r="P13" s="43">
        <f t="shared" si="5"/>
        <v>3400000</v>
      </c>
      <c r="Q13" s="44">
        <f t="shared" si="6"/>
        <v>0</v>
      </c>
      <c r="R13" s="24">
        <f t="shared" si="7"/>
        <v>87.404902789518175</v>
      </c>
      <c r="S13" s="25">
        <f t="shared" si="8"/>
        <v>0</v>
      </c>
      <c r="T13" s="24">
        <f t="shared" si="9"/>
        <v>76.387328690181974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3385000</v>
      </c>
      <c r="C28" s="39">
        <f t="shared" si="11"/>
        <v>0</v>
      </c>
      <c r="D28" s="39">
        <f t="shared" si="11"/>
        <v>0</v>
      </c>
      <c r="E28" s="39">
        <f t="shared" si="11"/>
        <v>3385000</v>
      </c>
      <c r="F28" s="40">
        <f t="shared" si="11"/>
        <v>2762000</v>
      </c>
      <c r="G28" s="41">
        <f t="shared" si="11"/>
        <v>2762000</v>
      </c>
      <c r="H28" s="40">
        <f t="shared" si="11"/>
        <v>450000</v>
      </c>
      <c r="I28" s="41">
        <f t="shared" si="11"/>
        <v>404805</v>
      </c>
      <c r="J28" s="40">
        <f t="shared" si="11"/>
        <v>1466000</v>
      </c>
      <c r="K28" s="41">
        <f t="shared" si="11"/>
        <v>472132</v>
      </c>
      <c r="L28" s="40">
        <f t="shared" si="11"/>
        <v>129000</v>
      </c>
      <c r="M28" s="41">
        <f t="shared" si="11"/>
        <v>705063</v>
      </c>
      <c r="N28" s="40">
        <f t="shared" si="11"/>
        <v>0</v>
      </c>
      <c r="O28" s="41">
        <f t="shared" si="11"/>
        <v>0</v>
      </c>
      <c r="P28" s="40">
        <f t="shared" si="11"/>
        <v>2045000</v>
      </c>
      <c r="Q28" s="41">
        <f t="shared" si="11"/>
        <v>1582000</v>
      </c>
      <c r="R28" s="20">
        <f t="shared" si="7"/>
        <v>-91.20054570259208</v>
      </c>
      <c r="S28" s="21">
        <f t="shared" si="8"/>
        <v>49.335990782238866</v>
      </c>
      <c r="T28" s="20">
        <f t="shared" si="9"/>
        <v>60.413589364844903</v>
      </c>
      <c r="U28" s="22">
        <f t="shared" si="10"/>
        <v>46.735598227474149</v>
      </c>
      <c r="V28" s="40">
        <f t="shared" ref="V28:W28" si="12">SUM(V29:V42)</f>
        <v>10277000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104000</v>
      </c>
      <c r="I31" s="44">
        <v>103935</v>
      </c>
      <c r="J31" s="43">
        <v>1050000</v>
      </c>
      <c r="K31" s="44">
        <v>472132</v>
      </c>
      <c r="L31" s="43">
        <v>129000</v>
      </c>
      <c r="M31" s="44">
        <v>705063</v>
      </c>
      <c r="N31" s="43"/>
      <c r="O31" s="44"/>
      <c r="P31" s="43">
        <f t="shared" si="5"/>
        <v>1283000</v>
      </c>
      <c r="Q31" s="44">
        <f t="shared" si="6"/>
        <v>1281130</v>
      </c>
      <c r="R31" s="24">
        <f t="shared" si="7"/>
        <v>-87.714285714285708</v>
      </c>
      <c r="S31" s="25">
        <f t="shared" si="8"/>
        <v>49.335990782238866</v>
      </c>
      <c r="T31" s="24">
        <f t="shared" si="9"/>
        <v>64.149999999999991</v>
      </c>
      <c r="U31" s="26">
        <f t="shared" si="10"/>
        <v>64.0565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1385000</v>
      </c>
      <c r="C33" s="42"/>
      <c r="D33" s="42"/>
      <c r="E33" s="42">
        <f t="shared" si="4"/>
        <v>1385000</v>
      </c>
      <c r="F33" s="43">
        <v>762000</v>
      </c>
      <c r="G33" s="44">
        <v>762000</v>
      </c>
      <c r="H33" s="43">
        <v>346000</v>
      </c>
      <c r="I33" s="44">
        <v>300870</v>
      </c>
      <c r="J33" s="43">
        <v>416000</v>
      </c>
      <c r="K33" s="44"/>
      <c r="L33" s="43"/>
      <c r="M33" s="44"/>
      <c r="N33" s="43"/>
      <c r="O33" s="44"/>
      <c r="P33" s="43">
        <f t="shared" si="5"/>
        <v>762000</v>
      </c>
      <c r="Q33" s="44">
        <f t="shared" si="6"/>
        <v>300870</v>
      </c>
      <c r="R33" s="24">
        <f t="shared" si="7"/>
        <v>-100</v>
      </c>
      <c r="S33" s="25">
        <f t="shared" si="8"/>
        <v>0</v>
      </c>
      <c r="T33" s="24">
        <f t="shared" si="9"/>
        <v>55.018050541516253</v>
      </c>
      <c r="U33" s="26">
        <f t="shared" si="10"/>
        <v>21.723465703971119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10277000</v>
      </c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22146000</v>
      </c>
      <c r="C43" s="45">
        <f t="shared" si="20"/>
        <v>0</v>
      </c>
      <c r="D43" s="45">
        <f t="shared" si="20"/>
        <v>0</v>
      </c>
      <c r="E43" s="45">
        <f t="shared" si="20"/>
        <v>22146000</v>
      </c>
      <c r="F43" s="46">
        <f t="shared" si="20"/>
        <v>20135000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22146000</v>
      </c>
      <c r="C44" s="39">
        <f t="shared" si="22"/>
        <v>0</v>
      </c>
      <c r="D44" s="39">
        <f t="shared" si="22"/>
        <v>0</v>
      </c>
      <c r="E44" s="39">
        <f t="shared" si="22"/>
        <v>22146000</v>
      </c>
      <c r="F44" s="40">
        <f t="shared" si="22"/>
        <v>20135000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22146000</v>
      </c>
      <c r="C46" s="42"/>
      <c r="D46" s="42"/>
      <c r="E46" s="42">
        <f t="shared" si="13"/>
        <v>22146000</v>
      </c>
      <c r="F46" s="43">
        <v>20135000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67310000</v>
      </c>
      <c r="C61" s="39">
        <f t="shared" si="26"/>
        <v>0</v>
      </c>
      <c r="D61" s="39">
        <f t="shared" si="26"/>
        <v>0</v>
      </c>
      <c r="E61" s="39">
        <f t="shared" si="26"/>
        <v>67310000</v>
      </c>
      <c r="F61" s="40">
        <f t="shared" si="26"/>
        <v>64676000</v>
      </c>
      <c r="G61" s="41">
        <f t="shared" si="26"/>
        <v>44541000</v>
      </c>
      <c r="H61" s="40">
        <f t="shared" si="26"/>
        <v>12570000</v>
      </c>
      <c r="I61" s="41">
        <f t="shared" si="26"/>
        <v>12391083</v>
      </c>
      <c r="J61" s="40">
        <f t="shared" si="26"/>
        <v>11026000</v>
      </c>
      <c r="K61" s="41">
        <f t="shared" si="26"/>
        <v>8964095</v>
      </c>
      <c r="L61" s="40">
        <f t="shared" si="26"/>
        <v>3940000</v>
      </c>
      <c r="M61" s="41">
        <f t="shared" si="26"/>
        <v>2507162</v>
      </c>
      <c r="N61" s="40">
        <f t="shared" si="26"/>
        <v>0</v>
      </c>
      <c r="O61" s="41">
        <f t="shared" si="26"/>
        <v>0</v>
      </c>
      <c r="P61" s="40">
        <f t="shared" si="26"/>
        <v>27536000</v>
      </c>
      <c r="Q61" s="41">
        <f t="shared" si="26"/>
        <v>23862340</v>
      </c>
      <c r="R61" s="20">
        <f t="shared" si="16"/>
        <v>-64.266279702521317</v>
      </c>
      <c r="S61" s="21">
        <f t="shared" si="17"/>
        <v>-72.031063927814245</v>
      </c>
      <c r="T61" s="20">
        <f t="shared" si="18"/>
        <v>40.909225969395337</v>
      </c>
      <c r="U61" s="22">
        <f t="shared" si="19"/>
        <v>35.451403951864506</v>
      </c>
      <c r="V61" s="40">
        <f t="shared" ref="V61:W61" si="27">+V8+V43</f>
        <v>10277000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67310000</v>
      </c>
      <c r="C65" s="48">
        <f t="shared" si="30"/>
        <v>0</v>
      </c>
      <c r="D65" s="48">
        <f t="shared" si="30"/>
        <v>0</v>
      </c>
      <c r="E65" s="48">
        <f t="shared" si="30"/>
        <v>67310000</v>
      </c>
      <c r="F65" s="49">
        <f t="shared" si="30"/>
        <v>64676000</v>
      </c>
      <c r="G65" s="50">
        <f t="shared" si="30"/>
        <v>44541000</v>
      </c>
      <c r="H65" s="49">
        <f t="shared" si="30"/>
        <v>12570000</v>
      </c>
      <c r="I65" s="50">
        <f t="shared" si="30"/>
        <v>12391083</v>
      </c>
      <c r="J65" s="49">
        <f t="shared" si="30"/>
        <v>11026000</v>
      </c>
      <c r="K65" s="50">
        <f t="shared" si="30"/>
        <v>8964095</v>
      </c>
      <c r="L65" s="49">
        <f t="shared" si="30"/>
        <v>3940000</v>
      </c>
      <c r="M65" s="51">
        <f t="shared" si="30"/>
        <v>2507162</v>
      </c>
      <c r="N65" s="49">
        <f t="shared" si="30"/>
        <v>0</v>
      </c>
      <c r="O65" s="50">
        <f t="shared" si="30"/>
        <v>0</v>
      </c>
      <c r="P65" s="49">
        <f t="shared" si="30"/>
        <v>27536000</v>
      </c>
      <c r="Q65" s="50">
        <f t="shared" si="30"/>
        <v>23862340</v>
      </c>
      <c r="R65" s="34">
        <f t="shared" si="16"/>
        <v>-64.266279702521317</v>
      </c>
      <c r="S65" s="35">
        <f t="shared" si="17"/>
        <v>-72.031063927814245</v>
      </c>
      <c r="T65" s="34">
        <f t="shared" si="18"/>
        <v>40.909225969395337</v>
      </c>
      <c r="U65" s="35">
        <f t="shared" si="19"/>
        <v>35.451403951864506</v>
      </c>
      <c r="V65" s="49">
        <f>+V61+V62</f>
        <v>10277000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59379000</v>
      </c>
      <c r="C8" s="36">
        <f t="shared" si="0"/>
        <v>25000000</v>
      </c>
      <c r="D8" s="36">
        <f t="shared" si="0"/>
        <v>0</v>
      </c>
      <c r="E8" s="36">
        <f t="shared" si="0"/>
        <v>84379000</v>
      </c>
      <c r="F8" s="37">
        <f t="shared" si="0"/>
        <v>79596000</v>
      </c>
      <c r="G8" s="38">
        <f t="shared" si="0"/>
        <v>79596000</v>
      </c>
      <c r="H8" s="37">
        <f t="shared" si="0"/>
        <v>9056000</v>
      </c>
      <c r="I8" s="38">
        <f t="shared" si="0"/>
        <v>10862711</v>
      </c>
      <c r="J8" s="37">
        <f t="shared" si="0"/>
        <v>23304000</v>
      </c>
      <c r="K8" s="38">
        <f t="shared" si="0"/>
        <v>21257293</v>
      </c>
      <c r="L8" s="37">
        <f t="shared" si="0"/>
        <v>4308000</v>
      </c>
      <c r="M8" s="38">
        <f t="shared" si="0"/>
        <v>27071870</v>
      </c>
      <c r="N8" s="37">
        <f t="shared" si="0"/>
        <v>0</v>
      </c>
      <c r="O8" s="38">
        <f t="shared" si="0"/>
        <v>0</v>
      </c>
      <c r="P8" s="37">
        <f t="shared" si="0"/>
        <v>36668000</v>
      </c>
      <c r="Q8" s="38">
        <f t="shared" si="0"/>
        <v>59191874</v>
      </c>
      <c r="R8" s="16">
        <f>IF(($J8       =0),0,((($L8       -$J8       )/$J8       )*100))</f>
        <v>-81.513903192584962</v>
      </c>
      <c r="S8" s="17">
        <f>IF(($K8       =0),0,((($M8       -$K8       )/$K8       )*100))</f>
        <v>27.353327632074318</v>
      </c>
      <c r="T8" s="16">
        <f>IF(($E8       =0),0,(($P8       /$E8       )*100))</f>
        <v>43.456310219367381</v>
      </c>
      <c r="U8" s="18">
        <f>IF(($E8       =0),0,(($Q8       /$E8       )*100))</f>
        <v>70.150006518209508</v>
      </c>
      <c r="V8" s="37">
        <f t="shared" ref="V8:W8" si="1">+V9+V28</f>
        <v>4488000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56051000</v>
      </c>
      <c r="C9" s="39">
        <f t="shared" si="2"/>
        <v>25000000</v>
      </c>
      <c r="D9" s="39">
        <f t="shared" si="2"/>
        <v>0</v>
      </c>
      <c r="E9" s="39">
        <f t="shared" si="2"/>
        <v>81051000</v>
      </c>
      <c r="F9" s="40">
        <f t="shared" si="2"/>
        <v>76911000</v>
      </c>
      <c r="G9" s="41">
        <f t="shared" si="2"/>
        <v>76911000</v>
      </c>
      <c r="H9" s="40">
        <f t="shared" si="2"/>
        <v>8699000</v>
      </c>
      <c r="I9" s="41">
        <f t="shared" si="2"/>
        <v>10476611</v>
      </c>
      <c r="J9" s="40">
        <f t="shared" si="2"/>
        <v>22876000</v>
      </c>
      <c r="K9" s="41">
        <f t="shared" si="2"/>
        <v>20999893</v>
      </c>
      <c r="L9" s="40">
        <f t="shared" si="2"/>
        <v>4308000</v>
      </c>
      <c r="M9" s="41">
        <f t="shared" si="2"/>
        <v>26164708</v>
      </c>
      <c r="N9" s="40">
        <f t="shared" si="2"/>
        <v>0</v>
      </c>
      <c r="O9" s="41">
        <f t="shared" si="2"/>
        <v>0</v>
      </c>
      <c r="P9" s="40">
        <f t="shared" si="2"/>
        <v>35883000</v>
      </c>
      <c r="Q9" s="41">
        <f t="shared" si="2"/>
        <v>57641212</v>
      </c>
      <c r="R9" s="20">
        <f>IF(($J9       =0),0,((($L9       -$J9       )/$J9       )*100))</f>
        <v>-81.168036369994752</v>
      </c>
      <c r="S9" s="21">
        <f>IF(($K9       =0),0,((($M9       -$K9       )/$K9       )*100))</f>
        <v>24.594482457601092</v>
      </c>
      <c r="T9" s="20">
        <f>IF(($E9       =0),0,(($P9       /$E9       )*100))</f>
        <v>44.272124958359548</v>
      </c>
      <c r="U9" s="22">
        <f>IF(($E9       =0),0,(($Q9       /$E9       )*100))</f>
        <v>71.117212619215067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41576000</v>
      </c>
      <c r="C10" s="42"/>
      <c r="D10" s="42"/>
      <c r="E10" s="42">
        <f t="shared" ref="E10:E41" si="4">$B10      +$C10      +$D10</f>
        <v>41576000</v>
      </c>
      <c r="F10" s="43">
        <v>41576000</v>
      </c>
      <c r="G10" s="44">
        <v>41576000</v>
      </c>
      <c r="H10" s="43">
        <v>7549000</v>
      </c>
      <c r="I10" s="44">
        <v>6303551</v>
      </c>
      <c r="J10" s="43">
        <v>17512000</v>
      </c>
      <c r="K10" s="44">
        <v>20999893</v>
      </c>
      <c r="L10" s="43">
        <v>4308000</v>
      </c>
      <c r="M10" s="44">
        <v>16810826</v>
      </c>
      <c r="N10" s="43"/>
      <c r="O10" s="44"/>
      <c r="P10" s="43">
        <f t="shared" ref="P10:P41" si="5">$H10      +$J10      +$L10      +$N10</f>
        <v>29369000</v>
      </c>
      <c r="Q10" s="44">
        <f t="shared" ref="Q10:Q41" si="6">$I10      +$K10      +$M10      +$O10</f>
        <v>44114270</v>
      </c>
      <c r="R10" s="24">
        <f t="shared" ref="R10:R41" si="7">IF(($J10      =0),0,((($L10      -$J10      )/$J10      )*100))</f>
        <v>-75.399725902238472</v>
      </c>
      <c r="S10" s="25">
        <f t="shared" ref="S10:S41" si="8">IF(($K10      =0),0,((($M10      -$K10      )/$K10      )*100))</f>
        <v>-19.948039735250077</v>
      </c>
      <c r="T10" s="24">
        <f t="shared" ref="T10:T41" si="9">IF(($E10      =0),0,(($P10      /$E10      )*100))</f>
        <v>70.63931114104291</v>
      </c>
      <c r="U10" s="26">
        <f t="shared" ref="U10:U41" si="10">IF(($E10      =0),0,(($Q10      /$E10      )*100))</f>
        <v>106.10513276890514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14475000</v>
      </c>
      <c r="C13" s="42"/>
      <c r="D13" s="42"/>
      <c r="E13" s="42">
        <f t="shared" si="4"/>
        <v>14475000</v>
      </c>
      <c r="F13" s="43">
        <v>10335000</v>
      </c>
      <c r="G13" s="44">
        <v>10335000</v>
      </c>
      <c r="H13" s="43">
        <v>1150000</v>
      </c>
      <c r="I13" s="44"/>
      <c r="J13" s="43">
        <v>5364000</v>
      </c>
      <c r="K13" s="44"/>
      <c r="L13" s="43"/>
      <c r="M13" s="44">
        <v>9353882</v>
      </c>
      <c r="N13" s="43"/>
      <c r="O13" s="44"/>
      <c r="P13" s="43">
        <f t="shared" si="5"/>
        <v>6514000</v>
      </c>
      <c r="Q13" s="44">
        <f t="shared" si="6"/>
        <v>9353882</v>
      </c>
      <c r="R13" s="24">
        <f t="shared" si="7"/>
        <v>-100</v>
      </c>
      <c r="S13" s="25">
        <f t="shared" si="8"/>
        <v>0</v>
      </c>
      <c r="T13" s="24">
        <f t="shared" si="9"/>
        <v>45.001727115716754</v>
      </c>
      <c r="U13" s="26">
        <f t="shared" si="10"/>
        <v>64.620946459412778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25000000</v>
      </c>
      <c r="D20" s="42"/>
      <c r="E20" s="42">
        <f t="shared" si="4"/>
        <v>25000000</v>
      </c>
      <c r="F20" s="43">
        <v>25000000</v>
      </c>
      <c r="G20" s="44">
        <v>25000000</v>
      </c>
      <c r="H20" s="43"/>
      <c r="I20" s="44">
        <v>4173060</v>
      </c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4173060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16.692239999999998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3328000</v>
      </c>
      <c r="C28" s="39">
        <f t="shared" si="11"/>
        <v>0</v>
      </c>
      <c r="D28" s="39">
        <f t="shared" si="11"/>
        <v>0</v>
      </c>
      <c r="E28" s="39">
        <f t="shared" si="11"/>
        <v>3328000</v>
      </c>
      <c r="F28" s="40">
        <f t="shared" si="11"/>
        <v>2685000</v>
      </c>
      <c r="G28" s="41">
        <f t="shared" si="11"/>
        <v>2685000</v>
      </c>
      <c r="H28" s="40">
        <f t="shared" si="11"/>
        <v>357000</v>
      </c>
      <c r="I28" s="41">
        <f t="shared" si="11"/>
        <v>386100</v>
      </c>
      <c r="J28" s="40">
        <f t="shared" si="11"/>
        <v>428000</v>
      </c>
      <c r="K28" s="41">
        <f t="shared" si="11"/>
        <v>257400</v>
      </c>
      <c r="L28" s="40">
        <f t="shared" si="11"/>
        <v>0</v>
      </c>
      <c r="M28" s="41">
        <f t="shared" si="11"/>
        <v>907162</v>
      </c>
      <c r="N28" s="40">
        <f t="shared" si="11"/>
        <v>0</v>
      </c>
      <c r="O28" s="41">
        <f t="shared" si="11"/>
        <v>0</v>
      </c>
      <c r="P28" s="40">
        <f t="shared" si="11"/>
        <v>785000</v>
      </c>
      <c r="Q28" s="41">
        <f t="shared" si="11"/>
        <v>1550662</v>
      </c>
      <c r="R28" s="20">
        <f t="shared" si="7"/>
        <v>-100</v>
      </c>
      <c r="S28" s="21">
        <f t="shared" si="8"/>
        <v>252.43278943278943</v>
      </c>
      <c r="T28" s="20">
        <f t="shared" si="9"/>
        <v>23.587740384615387</v>
      </c>
      <c r="U28" s="22">
        <f t="shared" si="10"/>
        <v>46.594411057692312</v>
      </c>
      <c r="V28" s="40">
        <f t="shared" ref="V28:W28" si="12">SUM(V29:V42)</f>
        <v>4488000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/>
      <c r="I31" s="44"/>
      <c r="J31" s="43"/>
      <c r="K31" s="44"/>
      <c r="L31" s="43"/>
      <c r="M31" s="44">
        <v>241300</v>
      </c>
      <c r="N31" s="43"/>
      <c r="O31" s="44"/>
      <c r="P31" s="43">
        <f t="shared" si="5"/>
        <v>0</v>
      </c>
      <c r="Q31" s="44">
        <f t="shared" si="6"/>
        <v>241300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12.7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1428000</v>
      </c>
      <c r="C33" s="42"/>
      <c r="D33" s="42"/>
      <c r="E33" s="42">
        <f t="shared" si="4"/>
        <v>1428000</v>
      </c>
      <c r="F33" s="43">
        <v>785000</v>
      </c>
      <c r="G33" s="44">
        <v>785000</v>
      </c>
      <c r="H33" s="43">
        <v>357000</v>
      </c>
      <c r="I33" s="44">
        <v>386100</v>
      </c>
      <c r="J33" s="43">
        <v>428000</v>
      </c>
      <c r="K33" s="44">
        <v>257400</v>
      </c>
      <c r="L33" s="43"/>
      <c r="M33" s="44">
        <v>665862</v>
      </c>
      <c r="N33" s="43"/>
      <c r="O33" s="44"/>
      <c r="P33" s="43">
        <f t="shared" si="5"/>
        <v>785000</v>
      </c>
      <c r="Q33" s="44">
        <f t="shared" si="6"/>
        <v>1309362</v>
      </c>
      <c r="R33" s="24">
        <f t="shared" si="7"/>
        <v>-100</v>
      </c>
      <c r="S33" s="25">
        <f t="shared" si="8"/>
        <v>158.68764568764567</v>
      </c>
      <c r="T33" s="24">
        <f t="shared" si="9"/>
        <v>54.971988795518214</v>
      </c>
      <c r="U33" s="26">
        <f t="shared" si="10"/>
        <v>91.692016806722691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4488000</v>
      </c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59379000</v>
      </c>
      <c r="C61" s="39">
        <f t="shared" si="26"/>
        <v>25000000</v>
      </c>
      <c r="D61" s="39">
        <f t="shared" si="26"/>
        <v>0</v>
      </c>
      <c r="E61" s="39">
        <f t="shared" si="26"/>
        <v>84379000</v>
      </c>
      <c r="F61" s="40">
        <f t="shared" si="26"/>
        <v>79596000</v>
      </c>
      <c r="G61" s="41">
        <f t="shared" si="26"/>
        <v>79596000</v>
      </c>
      <c r="H61" s="40">
        <f t="shared" si="26"/>
        <v>9056000</v>
      </c>
      <c r="I61" s="41">
        <f t="shared" si="26"/>
        <v>10862711</v>
      </c>
      <c r="J61" s="40">
        <f t="shared" si="26"/>
        <v>23304000</v>
      </c>
      <c r="K61" s="41">
        <f t="shared" si="26"/>
        <v>21257293</v>
      </c>
      <c r="L61" s="40">
        <f t="shared" si="26"/>
        <v>4308000</v>
      </c>
      <c r="M61" s="41">
        <f t="shared" si="26"/>
        <v>27071870</v>
      </c>
      <c r="N61" s="40">
        <f t="shared" si="26"/>
        <v>0</v>
      </c>
      <c r="O61" s="41">
        <f t="shared" si="26"/>
        <v>0</v>
      </c>
      <c r="P61" s="40">
        <f t="shared" si="26"/>
        <v>36668000</v>
      </c>
      <c r="Q61" s="41">
        <f t="shared" si="26"/>
        <v>59191874</v>
      </c>
      <c r="R61" s="20">
        <f t="shared" si="16"/>
        <v>-81.513903192584962</v>
      </c>
      <c r="S61" s="21">
        <f t="shared" si="17"/>
        <v>27.353327632074318</v>
      </c>
      <c r="T61" s="20">
        <f t="shared" si="18"/>
        <v>43.456310219367381</v>
      </c>
      <c r="U61" s="22">
        <f t="shared" si="19"/>
        <v>70.150006518209508</v>
      </c>
      <c r="V61" s="40">
        <f t="shared" ref="V61:W61" si="27">+V8+V43</f>
        <v>4488000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59379000</v>
      </c>
      <c r="C65" s="48">
        <f t="shared" si="30"/>
        <v>25000000</v>
      </c>
      <c r="D65" s="48">
        <f t="shared" si="30"/>
        <v>0</v>
      </c>
      <c r="E65" s="48">
        <f t="shared" si="30"/>
        <v>84379000</v>
      </c>
      <c r="F65" s="49">
        <f t="shared" si="30"/>
        <v>79596000</v>
      </c>
      <c r="G65" s="50">
        <f t="shared" si="30"/>
        <v>79596000</v>
      </c>
      <c r="H65" s="49">
        <f t="shared" si="30"/>
        <v>9056000</v>
      </c>
      <c r="I65" s="50">
        <f t="shared" si="30"/>
        <v>10862711</v>
      </c>
      <c r="J65" s="49">
        <f t="shared" si="30"/>
        <v>23304000</v>
      </c>
      <c r="K65" s="50">
        <f t="shared" si="30"/>
        <v>21257293</v>
      </c>
      <c r="L65" s="49">
        <f t="shared" si="30"/>
        <v>4308000</v>
      </c>
      <c r="M65" s="51">
        <f t="shared" si="30"/>
        <v>27071870</v>
      </c>
      <c r="N65" s="49">
        <f t="shared" si="30"/>
        <v>0</v>
      </c>
      <c r="O65" s="50">
        <f t="shared" si="30"/>
        <v>0</v>
      </c>
      <c r="P65" s="49">
        <f t="shared" si="30"/>
        <v>36668000</v>
      </c>
      <c r="Q65" s="50">
        <f t="shared" si="30"/>
        <v>59191874</v>
      </c>
      <c r="R65" s="34">
        <f t="shared" si="16"/>
        <v>-81.513903192584962</v>
      </c>
      <c r="S65" s="35">
        <f t="shared" si="17"/>
        <v>27.353327632074318</v>
      </c>
      <c r="T65" s="34">
        <f t="shared" si="18"/>
        <v>43.456310219367381</v>
      </c>
      <c r="U65" s="35">
        <f t="shared" si="19"/>
        <v>70.150006518209508</v>
      </c>
      <c r="V65" s="49">
        <f>+V61+V62</f>
        <v>4488000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44503000</v>
      </c>
      <c r="C8" s="36">
        <f t="shared" si="0"/>
        <v>0</v>
      </c>
      <c r="D8" s="36">
        <f t="shared" si="0"/>
        <v>0</v>
      </c>
      <c r="E8" s="36">
        <f t="shared" si="0"/>
        <v>44503000</v>
      </c>
      <c r="F8" s="37">
        <f t="shared" si="0"/>
        <v>44503000</v>
      </c>
      <c r="G8" s="38">
        <f t="shared" si="0"/>
        <v>44503000</v>
      </c>
      <c r="H8" s="37">
        <f t="shared" si="0"/>
        <v>5873000</v>
      </c>
      <c r="I8" s="38">
        <f t="shared" si="0"/>
        <v>5747863</v>
      </c>
      <c r="J8" s="37">
        <f t="shared" si="0"/>
        <v>14381000</v>
      </c>
      <c r="K8" s="38">
        <f t="shared" si="0"/>
        <v>14423225</v>
      </c>
      <c r="L8" s="37">
        <f t="shared" si="0"/>
        <v>12323000</v>
      </c>
      <c r="M8" s="38">
        <f t="shared" si="0"/>
        <v>13716058</v>
      </c>
      <c r="N8" s="37">
        <f t="shared" si="0"/>
        <v>0</v>
      </c>
      <c r="O8" s="38">
        <f t="shared" si="0"/>
        <v>0</v>
      </c>
      <c r="P8" s="37">
        <f t="shared" si="0"/>
        <v>32577000</v>
      </c>
      <c r="Q8" s="38">
        <f t="shared" si="0"/>
        <v>33887146</v>
      </c>
      <c r="R8" s="16">
        <f>IF(($J8       =0),0,((($L8       -$J8       )/$J8       )*100))</f>
        <v>-14.310548640567417</v>
      </c>
      <c r="S8" s="17">
        <f>IF(($K8       =0),0,((($M8       -$K8       )/$K8       )*100))</f>
        <v>-4.902974196131586</v>
      </c>
      <c r="T8" s="16">
        <f>IF(($E8       =0),0,(($P8       /$E8       )*100))</f>
        <v>73.201806619778438</v>
      </c>
      <c r="U8" s="18">
        <f>IF(($E8       =0),0,(($Q8       /$E8       )*100))</f>
        <v>76.145756465856223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41078000</v>
      </c>
      <c r="C9" s="39">
        <f t="shared" si="2"/>
        <v>0</v>
      </c>
      <c r="D9" s="39">
        <f t="shared" si="2"/>
        <v>0</v>
      </c>
      <c r="E9" s="39">
        <f t="shared" si="2"/>
        <v>41078000</v>
      </c>
      <c r="F9" s="40">
        <f t="shared" si="2"/>
        <v>41078000</v>
      </c>
      <c r="G9" s="41">
        <f t="shared" si="2"/>
        <v>41078000</v>
      </c>
      <c r="H9" s="40">
        <f t="shared" si="2"/>
        <v>4483000</v>
      </c>
      <c r="I9" s="41">
        <f t="shared" si="2"/>
        <v>4688138</v>
      </c>
      <c r="J9" s="40">
        <f t="shared" si="2"/>
        <v>13146000</v>
      </c>
      <c r="K9" s="41">
        <f t="shared" si="2"/>
        <v>13393345</v>
      </c>
      <c r="L9" s="40">
        <f t="shared" si="2"/>
        <v>11818000</v>
      </c>
      <c r="M9" s="41">
        <f t="shared" si="2"/>
        <v>13036361</v>
      </c>
      <c r="N9" s="40">
        <f t="shared" si="2"/>
        <v>0</v>
      </c>
      <c r="O9" s="41">
        <f t="shared" si="2"/>
        <v>0</v>
      </c>
      <c r="P9" s="40">
        <f t="shared" si="2"/>
        <v>29447000</v>
      </c>
      <c r="Q9" s="41">
        <f t="shared" si="2"/>
        <v>31117844</v>
      </c>
      <c r="R9" s="20">
        <f>IF(($J9       =0),0,((($L9       -$J9       )/$J9       )*100))</f>
        <v>-10.10193214666058</v>
      </c>
      <c r="S9" s="21">
        <f>IF(($K9       =0),0,((($M9       -$K9       )/$K9       )*100))</f>
        <v>-2.6653834422991416</v>
      </c>
      <c r="T9" s="20">
        <f>IF(($E9       =0),0,(($P9       /$E9       )*100))</f>
        <v>71.685573786455038</v>
      </c>
      <c r="U9" s="22">
        <f>IF(($E9       =0),0,(($Q9       /$E9       )*100))</f>
        <v>75.753064900920194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41078000</v>
      </c>
      <c r="C10" s="42"/>
      <c r="D10" s="42"/>
      <c r="E10" s="42">
        <f t="shared" ref="E10:E41" si="4">$B10      +$C10      +$D10</f>
        <v>41078000</v>
      </c>
      <c r="F10" s="43">
        <v>41078000</v>
      </c>
      <c r="G10" s="44">
        <v>41078000</v>
      </c>
      <c r="H10" s="43">
        <v>4483000</v>
      </c>
      <c r="I10" s="44">
        <v>4688138</v>
      </c>
      <c r="J10" s="43">
        <v>13146000</v>
      </c>
      <c r="K10" s="44">
        <v>13393345</v>
      </c>
      <c r="L10" s="43">
        <v>11818000</v>
      </c>
      <c r="M10" s="44">
        <v>13036361</v>
      </c>
      <c r="N10" s="43"/>
      <c r="O10" s="44"/>
      <c r="P10" s="43">
        <f t="shared" ref="P10:P41" si="5">$H10      +$J10      +$L10      +$N10</f>
        <v>29447000</v>
      </c>
      <c r="Q10" s="44">
        <f t="shared" ref="Q10:Q41" si="6">$I10      +$K10      +$M10      +$O10</f>
        <v>31117844</v>
      </c>
      <c r="R10" s="24">
        <f t="shared" ref="R10:R41" si="7">IF(($J10      =0),0,((($L10      -$J10      )/$J10      )*100))</f>
        <v>-10.10193214666058</v>
      </c>
      <c r="S10" s="25">
        <f t="shared" ref="S10:S41" si="8">IF(($K10      =0),0,((($M10      -$K10      )/$K10      )*100))</f>
        <v>-2.6653834422991416</v>
      </c>
      <c r="T10" s="24">
        <f t="shared" ref="T10:T41" si="9">IF(($E10      =0),0,(($P10      /$E10      )*100))</f>
        <v>71.685573786455038</v>
      </c>
      <c r="U10" s="26">
        <f t="shared" ref="U10:U41" si="10">IF(($E10      =0),0,(($Q10      /$E10      )*100))</f>
        <v>75.753064900920194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3425000</v>
      </c>
      <c r="C28" s="39">
        <f t="shared" si="11"/>
        <v>0</v>
      </c>
      <c r="D28" s="39">
        <f t="shared" si="11"/>
        <v>0</v>
      </c>
      <c r="E28" s="39">
        <f t="shared" si="11"/>
        <v>3425000</v>
      </c>
      <c r="F28" s="40">
        <f t="shared" si="11"/>
        <v>3425000</v>
      </c>
      <c r="G28" s="41">
        <f t="shared" si="11"/>
        <v>3425000</v>
      </c>
      <c r="H28" s="40">
        <f t="shared" si="11"/>
        <v>1390000</v>
      </c>
      <c r="I28" s="41">
        <f t="shared" si="11"/>
        <v>1059725</v>
      </c>
      <c r="J28" s="40">
        <f t="shared" si="11"/>
        <v>1235000</v>
      </c>
      <c r="K28" s="41">
        <f t="shared" si="11"/>
        <v>1029880</v>
      </c>
      <c r="L28" s="40">
        <f t="shared" si="11"/>
        <v>505000</v>
      </c>
      <c r="M28" s="41">
        <f t="shared" si="11"/>
        <v>679697</v>
      </c>
      <c r="N28" s="40">
        <f t="shared" si="11"/>
        <v>0</v>
      </c>
      <c r="O28" s="41">
        <f t="shared" si="11"/>
        <v>0</v>
      </c>
      <c r="P28" s="40">
        <f t="shared" si="11"/>
        <v>3130000</v>
      </c>
      <c r="Q28" s="41">
        <f t="shared" si="11"/>
        <v>2769302</v>
      </c>
      <c r="R28" s="20">
        <f t="shared" si="7"/>
        <v>-59.109311740890689</v>
      </c>
      <c r="S28" s="21">
        <f t="shared" si="8"/>
        <v>-34.002310948848411</v>
      </c>
      <c r="T28" s="20">
        <f t="shared" si="9"/>
        <v>91.386861313868621</v>
      </c>
      <c r="U28" s="22">
        <f t="shared" si="10"/>
        <v>80.855532846715334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1010000</v>
      </c>
      <c r="I31" s="44">
        <v>504929</v>
      </c>
      <c r="J31" s="43">
        <v>777000</v>
      </c>
      <c r="K31" s="44">
        <v>571710</v>
      </c>
      <c r="L31" s="43"/>
      <c r="M31" s="44">
        <v>174699</v>
      </c>
      <c r="N31" s="43"/>
      <c r="O31" s="44"/>
      <c r="P31" s="43">
        <f t="shared" si="5"/>
        <v>1787000</v>
      </c>
      <c r="Q31" s="44">
        <f t="shared" si="6"/>
        <v>1251338</v>
      </c>
      <c r="R31" s="24">
        <f t="shared" si="7"/>
        <v>-100</v>
      </c>
      <c r="S31" s="25">
        <f t="shared" si="8"/>
        <v>-69.442724458204324</v>
      </c>
      <c r="T31" s="24">
        <f t="shared" si="9"/>
        <v>94.05263157894737</v>
      </c>
      <c r="U31" s="26">
        <f t="shared" si="10"/>
        <v>65.859894736842108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1525000</v>
      </c>
      <c r="C33" s="42"/>
      <c r="D33" s="42"/>
      <c r="E33" s="42">
        <f t="shared" si="4"/>
        <v>1525000</v>
      </c>
      <c r="F33" s="43">
        <v>1525000</v>
      </c>
      <c r="G33" s="44">
        <v>1525000</v>
      </c>
      <c r="H33" s="43">
        <v>380000</v>
      </c>
      <c r="I33" s="44">
        <v>554796</v>
      </c>
      <c r="J33" s="43">
        <v>458000</v>
      </c>
      <c r="K33" s="44">
        <v>458170</v>
      </c>
      <c r="L33" s="43">
        <v>505000</v>
      </c>
      <c r="M33" s="44">
        <v>504998</v>
      </c>
      <c r="N33" s="43"/>
      <c r="O33" s="44"/>
      <c r="P33" s="43">
        <f t="shared" si="5"/>
        <v>1343000</v>
      </c>
      <c r="Q33" s="44">
        <f t="shared" si="6"/>
        <v>1517964</v>
      </c>
      <c r="R33" s="24">
        <f t="shared" si="7"/>
        <v>10.262008733624455</v>
      </c>
      <c r="S33" s="25">
        <f t="shared" si="8"/>
        <v>10.220660453543443</v>
      </c>
      <c r="T33" s="24">
        <f t="shared" si="9"/>
        <v>88.065573770491795</v>
      </c>
      <c r="U33" s="26">
        <f t="shared" si="10"/>
        <v>99.538622950819672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44503000</v>
      </c>
      <c r="C61" s="39">
        <f t="shared" si="26"/>
        <v>0</v>
      </c>
      <c r="D61" s="39">
        <f t="shared" si="26"/>
        <v>0</v>
      </c>
      <c r="E61" s="39">
        <f t="shared" si="26"/>
        <v>44503000</v>
      </c>
      <c r="F61" s="40">
        <f t="shared" si="26"/>
        <v>44503000</v>
      </c>
      <c r="G61" s="41">
        <f t="shared" si="26"/>
        <v>44503000</v>
      </c>
      <c r="H61" s="40">
        <f t="shared" si="26"/>
        <v>5873000</v>
      </c>
      <c r="I61" s="41">
        <f t="shared" si="26"/>
        <v>5747863</v>
      </c>
      <c r="J61" s="40">
        <f t="shared" si="26"/>
        <v>14381000</v>
      </c>
      <c r="K61" s="41">
        <f t="shared" si="26"/>
        <v>14423225</v>
      </c>
      <c r="L61" s="40">
        <f t="shared" si="26"/>
        <v>12323000</v>
      </c>
      <c r="M61" s="41">
        <f t="shared" si="26"/>
        <v>13716058</v>
      </c>
      <c r="N61" s="40">
        <f t="shared" si="26"/>
        <v>0</v>
      </c>
      <c r="O61" s="41">
        <f t="shared" si="26"/>
        <v>0</v>
      </c>
      <c r="P61" s="40">
        <f t="shared" si="26"/>
        <v>32577000</v>
      </c>
      <c r="Q61" s="41">
        <f t="shared" si="26"/>
        <v>33887146</v>
      </c>
      <c r="R61" s="20">
        <f t="shared" si="16"/>
        <v>-14.310548640567417</v>
      </c>
      <c r="S61" s="21">
        <f t="shared" si="17"/>
        <v>-4.902974196131586</v>
      </c>
      <c r="T61" s="20">
        <f t="shared" si="18"/>
        <v>73.201806619778438</v>
      </c>
      <c r="U61" s="22">
        <f t="shared" si="19"/>
        <v>76.145756465856223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44503000</v>
      </c>
      <c r="C65" s="48">
        <f t="shared" si="30"/>
        <v>0</v>
      </c>
      <c r="D65" s="48">
        <f t="shared" si="30"/>
        <v>0</v>
      </c>
      <c r="E65" s="48">
        <f t="shared" si="30"/>
        <v>44503000</v>
      </c>
      <c r="F65" s="49">
        <f t="shared" si="30"/>
        <v>44503000</v>
      </c>
      <c r="G65" s="50">
        <f t="shared" si="30"/>
        <v>44503000</v>
      </c>
      <c r="H65" s="49">
        <f t="shared" si="30"/>
        <v>5873000</v>
      </c>
      <c r="I65" s="50">
        <f t="shared" si="30"/>
        <v>5747863</v>
      </c>
      <c r="J65" s="49">
        <f t="shared" si="30"/>
        <v>14381000</v>
      </c>
      <c r="K65" s="50">
        <f t="shared" si="30"/>
        <v>14423225</v>
      </c>
      <c r="L65" s="49">
        <f t="shared" si="30"/>
        <v>12323000</v>
      </c>
      <c r="M65" s="51">
        <f t="shared" si="30"/>
        <v>13716058</v>
      </c>
      <c r="N65" s="49">
        <f t="shared" si="30"/>
        <v>0</v>
      </c>
      <c r="O65" s="50">
        <f t="shared" si="30"/>
        <v>0</v>
      </c>
      <c r="P65" s="49">
        <f t="shared" si="30"/>
        <v>32577000</v>
      </c>
      <c r="Q65" s="50">
        <f t="shared" si="30"/>
        <v>33887146</v>
      </c>
      <c r="R65" s="34">
        <f t="shared" si="16"/>
        <v>-14.310548640567417</v>
      </c>
      <c r="S65" s="35">
        <f t="shared" si="17"/>
        <v>-4.902974196131586</v>
      </c>
      <c r="T65" s="34">
        <f t="shared" si="18"/>
        <v>73.201806619778438</v>
      </c>
      <c r="U65" s="35">
        <f t="shared" si="19"/>
        <v>76.145756465856223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114463000</v>
      </c>
      <c r="C8" s="36">
        <f t="shared" si="0"/>
        <v>0</v>
      </c>
      <c r="D8" s="36">
        <f t="shared" si="0"/>
        <v>0</v>
      </c>
      <c r="E8" s="36">
        <f t="shared" si="0"/>
        <v>114463000</v>
      </c>
      <c r="F8" s="37">
        <f t="shared" si="0"/>
        <v>114463000</v>
      </c>
      <c r="G8" s="38">
        <f t="shared" si="0"/>
        <v>114463000</v>
      </c>
      <c r="H8" s="37">
        <f t="shared" si="0"/>
        <v>47545000</v>
      </c>
      <c r="I8" s="38">
        <f t="shared" si="0"/>
        <v>29603229</v>
      </c>
      <c r="J8" s="37">
        <f t="shared" si="0"/>
        <v>28066000</v>
      </c>
      <c r="K8" s="38">
        <f t="shared" si="0"/>
        <v>0</v>
      </c>
      <c r="L8" s="37">
        <f t="shared" si="0"/>
        <v>19574000</v>
      </c>
      <c r="M8" s="38">
        <f t="shared" si="0"/>
        <v>62582991</v>
      </c>
      <c r="N8" s="37">
        <f t="shared" si="0"/>
        <v>0</v>
      </c>
      <c r="O8" s="38">
        <f t="shared" si="0"/>
        <v>0</v>
      </c>
      <c r="P8" s="37">
        <f t="shared" si="0"/>
        <v>95185000</v>
      </c>
      <c r="Q8" s="38">
        <f t="shared" si="0"/>
        <v>92186220</v>
      </c>
      <c r="R8" s="16">
        <f>IF(($J8       =0),0,((($L8       -$J8       )/$J8       )*100))</f>
        <v>-30.257250766051452</v>
      </c>
      <c r="S8" s="17">
        <f>IF(($K8       =0),0,((($M8       -$K8       )/$K8       )*100))</f>
        <v>0</v>
      </c>
      <c r="T8" s="16">
        <f>IF(($E8       =0),0,(($P8       /$E8       )*100))</f>
        <v>83.157876344320869</v>
      </c>
      <c r="U8" s="18">
        <f>IF(($E8       =0),0,(($Q8       /$E8       )*100))</f>
        <v>80.538007915221513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104304000</v>
      </c>
      <c r="C9" s="39">
        <f t="shared" si="2"/>
        <v>0</v>
      </c>
      <c r="D9" s="39">
        <f t="shared" si="2"/>
        <v>0</v>
      </c>
      <c r="E9" s="39">
        <f t="shared" si="2"/>
        <v>104304000</v>
      </c>
      <c r="F9" s="40">
        <f t="shared" si="2"/>
        <v>104304000</v>
      </c>
      <c r="G9" s="41">
        <f t="shared" si="2"/>
        <v>104304000</v>
      </c>
      <c r="H9" s="40">
        <f t="shared" si="2"/>
        <v>45246000</v>
      </c>
      <c r="I9" s="41">
        <f t="shared" si="2"/>
        <v>28721562</v>
      </c>
      <c r="J9" s="40">
        <f t="shared" si="2"/>
        <v>26307000</v>
      </c>
      <c r="K9" s="41">
        <f t="shared" si="2"/>
        <v>0</v>
      </c>
      <c r="L9" s="40">
        <f t="shared" si="2"/>
        <v>18007000</v>
      </c>
      <c r="M9" s="41">
        <f t="shared" si="2"/>
        <v>59044138</v>
      </c>
      <c r="N9" s="40">
        <f t="shared" si="2"/>
        <v>0</v>
      </c>
      <c r="O9" s="41">
        <f t="shared" si="2"/>
        <v>0</v>
      </c>
      <c r="P9" s="40">
        <f t="shared" si="2"/>
        <v>89560000</v>
      </c>
      <c r="Q9" s="41">
        <f t="shared" si="2"/>
        <v>87765700</v>
      </c>
      <c r="R9" s="20">
        <f>IF(($J9       =0),0,((($L9       -$J9       )/$J9       )*100))</f>
        <v>-31.550537879651802</v>
      </c>
      <c r="S9" s="21">
        <f>IF(($K9       =0),0,((($M9       -$K9       )/$K9       )*100))</f>
        <v>0</v>
      </c>
      <c r="T9" s="20">
        <f>IF(($E9       =0),0,(($P9       /$E9       )*100))</f>
        <v>85.86439637981286</v>
      </c>
      <c r="U9" s="22">
        <f>IF(($E9       =0),0,(($Q9       /$E9       )*100))</f>
        <v>84.14413637060899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>
        <v>14900000</v>
      </c>
      <c r="C14" s="42"/>
      <c r="D14" s="42"/>
      <c r="E14" s="42">
        <f t="shared" si="4"/>
        <v>14900000</v>
      </c>
      <c r="F14" s="43">
        <v>14900000</v>
      </c>
      <c r="G14" s="44">
        <v>14900000</v>
      </c>
      <c r="H14" s="43">
        <v>5137000</v>
      </c>
      <c r="I14" s="44">
        <v>2911378</v>
      </c>
      <c r="J14" s="43">
        <v>9063000</v>
      </c>
      <c r="K14" s="44"/>
      <c r="L14" s="43"/>
      <c r="M14" s="44">
        <v>10218572</v>
      </c>
      <c r="N14" s="43"/>
      <c r="O14" s="44"/>
      <c r="P14" s="43">
        <f t="shared" si="5"/>
        <v>14200000</v>
      </c>
      <c r="Q14" s="44">
        <f t="shared" si="6"/>
        <v>13129950</v>
      </c>
      <c r="R14" s="24">
        <f t="shared" si="7"/>
        <v>-100</v>
      </c>
      <c r="S14" s="25">
        <f t="shared" si="8"/>
        <v>0</v>
      </c>
      <c r="T14" s="24">
        <f t="shared" si="9"/>
        <v>95.302013422818789</v>
      </c>
      <c r="U14" s="26">
        <f t="shared" si="10"/>
        <v>88.120469798657723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>
        <v>89404000</v>
      </c>
      <c r="C25" s="42"/>
      <c r="D25" s="42"/>
      <c r="E25" s="42">
        <f t="shared" si="4"/>
        <v>89404000</v>
      </c>
      <c r="F25" s="43">
        <v>89404000</v>
      </c>
      <c r="G25" s="44">
        <v>89404000</v>
      </c>
      <c r="H25" s="43">
        <v>40109000</v>
      </c>
      <c r="I25" s="44">
        <v>25810184</v>
      </c>
      <c r="J25" s="43">
        <v>17244000</v>
      </c>
      <c r="K25" s="44"/>
      <c r="L25" s="43">
        <v>18007000</v>
      </c>
      <c r="M25" s="44">
        <v>48825566</v>
      </c>
      <c r="N25" s="43"/>
      <c r="O25" s="44"/>
      <c r="P25" s="43">
        <f t="shared" si="5"/>
        <v>75360000</v>
      </c>
      <c r="Q25" s="44">
        <f t="shared" si="6"/>
        <v>74635750</v>
      </c>
      <c r="R25" s="24">
        <f t="shared" si="7"/>
        <v>4.4247274414289031</v>
      </c>
      <c r="S25" s="25">
        <f t="shared" si="8"/>
        <v>0</v>
      </c>
      <c r="T25" s="24">
        <f t="shared" si="9"/>
        <v>84.29153058028723</v>
      </c>
      <c r="U25" s="26">
        <f t="shared" si="10"/>
        <v>83.481443783275921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10159000</v>
      </c>
      <c r="C28" s="39">
        <f t="shared" si="11"/>
        <v>0</v>
      </c>
      <c r="D28" s="39">
        <f t="shared" si="11"/>
        <v>0</v>
      </c>
      <c r="E28" s="39">
        <f t="shared" si="11"/>
        <v>10159000</v>
      </c>
      <c r="F28" s="40">
        <f t="shared" si="11"/>
        <v>10159000</v>
      </c>
      <c r="G28" s="41">
        <f t="shared" si="11"/>
        <v>10159000</v>
      </c>
      <c r="H28" s="40">
        <f t="shared" si="11"/>
        <v>2299000</v>
      </c>
      <c r="I28" s="41">
        <f t="shared" si="11"/>
        <v>881667</v>
      </c>
      <c r="J28" s="40">
        <f t="shared" si="11"/>
        <v>1759000</v>
      </c>
      <c r="K28" s="41">
        <f t="shared" si="11"/>
        <v>0</v>
      </c>
      <c r="L28" s="40">
        <f t="shared" si="11"/>
        <v>1567000</v>
      </c>
      <c r="M28" s="41">
        <f t="shared" si="11"/>
        <v>3538853</v>
      </c>
      <c r="N28" s="40">
        <f t="shared" si="11"/>
        <v>0</v>
      </c>
      <c r="O28" s="41">
        <f t="shared" si="11"/>
        <v>0</v>
      </c>
      <c r="P28" s="40">
        <f t="shared" si="11"/>
        <v>5625000</v>
      </c>
      <c r="Q28" s="41">
        <f t="shared" si="11"/>
        <v>4420520</v>
      </c>
      <c r="R28" s="20">
        <f t="shared" si="7"/>
        <v>-10.915292779988629</v>
      </c>
      <c r="S28" s="21">
        <f t="shared" si="8"/>
        <v>0</v>
      </c>
      <c r="T28" s="20">
        <f t="shared" si="9"/>
        <v>55.369622994389211</v>
      </c>
      <c r="U28" s="22">
        <f t="shared" si="10"/>
        <v>43.513337926961313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1615000</v>
      </c>
      <c r="I31" s="44">
        <v>91667</v>
      </c>
      <c r="J31" s="43">
        <v>25000</v>
      </c>
      <c r="K31" s="44"/>
      <c r="L31" s="43"/>
      <c r="M31" s="44">
        <v>854474</v>
      </c>
      <c r="N31" s="43"/>
      <c r="O31" s="44"/>
      <c r="P31" s="43">
        <f t="shared" si="5"/>
        <v>1640000</v>
      </c>
      <c r="Q31" s="44">
        <f t="shared" si="6"/>
        <v>946141</v>
      </c>
      <c r="R31" s="24">
        <f t="shared" si="7"/>
        <v>-100</v>
      </c>
      <c r="S31" s="25">
        <f t="shared" si="8"/>
        <v>0</v>
      </c>
      <c r="T31" s="24">
        <f t="shared" si="9"/>
        <v>82</v>
      </c>
      <c r="U31" s="26">
        <f t="shared" si="10"/>
        <v>47.307050000000004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3159000</v>
      </c>
      <c r="C33" s="42"/>
      <c r="D33" s="42"/>
      <c r="E33" s="42">
        <f t="shared" si="4"/>
        <v>3159000</v>
      </c>
      <c r="F33" s="43">
        <v>3159000</v>
      </c>
      <c r="G33" s="44">
        <v>3159000</v>
      </c>
      <c r="H33" s="43">
        <v>684000</v>
      </c>
      <c r="I33" s="44">
        <v>790000</v>
      </c>
      <c r="J33" s="43">
        <v>680000</v>
      </c>
      <c r="K33" s="44"/>
      <c r="L33" s="43">
        <v>749000</v>
      </c>
      <c r="M33" s="44">
        <v>1700887</v>
      </c>
      <c r="N33" s="43"/>
      <c r="O33" s="44"/>
      <c r="P33" s="43">
        <f t="shared" si="5"/>
        <v>2113000</v>
      </c>
      <c r="Q33" s="44">
        <f t="shared" si="6"/>
        <v>2490887</v>
      </c>
      <c r="R33" s="24">
        <f t="shared" si="7"/>
        <v>10.147058823529411</v>
      </c>
      <c r="S33" s="25">
        <f t="shared" si="8"/>
        <v>0</v>
      </c>
      <c r="T33" s="24">
        <f t="shared" si="9"/>
        <v>66.888255777144664</v>
      </c>
      <c r="U33" s="26">
        <f t="shared" si="10"/>
        <v>78.850490661601768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5000000</v>
      </c>
      <c r="C36" s="42"/>
      <c r="D36" s="42"/>
      <c r="E36" s="42">
        <f t="shared" si="4"/>
        <v>5000000</v>
      </c>
      <c r="F36" s="43">
        <v>5000000</v>
      </c>
      <c r="G36" s="44">
        <v>5000000</v>
      </c>
      <c r="H36" s="43"/>
      <c r="I36" s="44"/>
      <c r="J36" s="43">
        <v>1054000</v>
      </c>
      <c r="K36" s="44"/>
      <c r="L36" s="43">
        <v>818000</v>
      </c>
      <c r="M36" s="44">
        <v>983492</v>
      </c>
      <c r="N36" s="43"/>
      <c r="O36" s="44"/>
      <c r="P36" s="43">
        <f t="shared" si="5"/>
        <v>1872000</v>
      </c>
      <c r="Q36" s="44">
        <f t="shared" si="6"/>
        <v>983492</v>
      </c>
      <c r="R36" s="24">
        <f t="shared" si="7"/>
        <v>-22.39089184060721</v>
      </c>
      <c r="S36" s="25">
        <f t="shared" si="8"/>
        <v>0</v>
      </c>
      <c r="T36" s="24">
        <f t="shared" si="9"/>
        <v>37.44</v>
      </c>
      <c r="U36" s="26">
        <f t="shared" si="10"/>
        <v>19.669840000000001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58227000</v>
      </c>
      <c r="C43" s="45">
        <f t="shared" si="20"/>
        <v>0</v>
      </c>
      <c r="D43" s="45">
        <f t="shared" si="20"/>
        <v>0</v>
      </c>
      <c r="E43" s="45">
        <f t="shared" si="20"/>
        <v>58227000</v>
      </c>
      <c r="F43" s="46">
        <f t="shared" si="20"/>
        <v>53031000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58227000</v>
      </c>
      <c r="C44" s="39">
        <f t="shared" si="22"/>
        <v>0</v>
      </c>
      <c r="D44" s="39">
        <f t="shared" si="22"/>
        <v>0</v>
      </c>
      <c r="E44" s="39">
        <f t="shared" si="22"/>
        <v>58227000</v>
      </c>
      <c r="F44" s="40">
        <f t="shared" si="22"/>
        <v>53031000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57227000</v>
      </c>
      <c r="C46" s="42"/>
      <c r="D46" s="42"/>
      <c r="E46" s="42">
        <f t="shared" si="13"/>
        <v>57227000</v>
      </c>
      <c r="F46" s="43">
        <v>52031000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1000000</v>
      </c>
      <c r="C47" s="42"/>
      <c r="D47" s="42"/>
      <c r="E47" s="42">
        <f t="shared" si="13"/>
        <v>1000000</v>
      </c>
      <c r="F47" s="43">
        <v>1000000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172690000</v>
      </c>
      <c r="C61" s="39">
        <f t="shared" si="26"/>
        <v>0</v>
      </c>
      <c r="D61" s="39">
        <f t="shared" si="26"/>
        <v>0</v>
      </c>
      <c r="E61" s="39">
        <f t="shared" si="26"/>
        <v>172690000</v>
      </c>
      <c r="F61" s="40">
        <f t="shared" si="26"/>
        <v>167494000</v>
      </c>
      <c r="G61" s="41">
        <f t="shared" si="26"/>
        <v>114463000</v>
      </c>
      <c r="H61" s="40">
        <f t="shared" si="26"/>
        <v>47545000</v>
      </c>
      <c r="I61" s="41">
        <f t="shared" si="26"/>
        <v>29603229</v>
      </c>
      <c r="J61" s="40">
        <f t="shared" si="26"/>
        <v>28066000</v>
      </c>
      <c r="K61" s="41">
        <f t="shared" si="26"/>
        <v>0</v>
      </c>
      <c r="L61" s="40">
        <f t="shared" si="26"/>
        <v>19574000</v>
      </c>
      <c r="M61" s="41">
        <f t="shared" si="26"/>
        <v>62582991</v>
      </c>
      <c r="N61" s="40">
        <f t="shared" si="26"/>
        <v>0</v>
      </c>
      <c r="O61" s="41">
        <f t="shared" si="26"/>
        <v>0</v>
      </c>
      <c r="P61" s="40">
        <f t="shared" si="26"/>
        <v>95185000</v>
      </c>
      <c r="Q61" s="41">
        <f t="shared" si="26"/>
        <v>92186220</v>
      </c>
      <c r="R61" s="20">
        <f t="shared" si="16"/>
        <v>-30.257250766051452</v>
      </c>
      <c r="S61" s="21">
        <f t="shared" si="17"/>
        <v>0</v>
      </c>
      <c r="T61" s="20">
        <f t="shared" si="18"/>
        <v>55.118999363020436</v>
      </c>
      <c r="U61" s="22">
        <f t="shared" si="19"/>
        <v>53.382488852857726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172690000</v>
      </c>
      <c r="C65" s="48">
        <f t="shared" si="30"/>
        <v>0</v>
      </c>
      <c r="D65" s="48">
        <f t="shared" si="30"/>
        <v>0</v>
      </c>
      <c r="E65" s="48">
        <f t="shared" si="30"/>
        <v>172690000</v>
      </c>
      <c r="F65" s="49">
        <f t="shared" si="30"/>
        <v>167494000</v>
      </c>
      <c r="G65" s="50">
        <f t="shared" si="30"/>
        <v>114463000</v>
      </c>
      <c r="H65" s="49">
        <f t="shared" si="30"/>
        <v>47545000</v>
      </c>
      <c r="I65" s="50">
        <f t="shared" si="30"/>
        <v>29603229</v>
      </c>
      <c r="J65" s="49">
        <f t="shared" si="30"/>
        <v>28066000</v>
      </c>
      <c r="K65" s="50">
        <f t="shared" si="30"/>
        <v>0</v>
      </c>
      <c r="L65" s="49">
        <f t="shared" si="30"/>
        <v>19574000</v>
      </c>
      <c r="M65" s="51">
        <f t="shared" si="30"/>
        <v>62582991</v>
      </c>
      <c r="N65" s="49">
        <f t="shared" si="30"/>
        <v>0</v>
      </c>
      <c r="O65" s="50">
        <f t="shared" si="30"/>
        <v>0</v>
      </c>
      <c r="P65" s="49">
        <f t="shared" si="30"/>
        <v>95185000</v>
      </c>
      <c r="Q65" s="50">
        <f t="shared" si="30"/>
        <v>92186220</v>
      </c>
      <c r="R65" s="34">
        <f t="shared" si="16"/>
        <v>-30.257250766051452</v>
      </c>
      <c r="S65" s="35">
        <f t="shared" si="17"/>
        <v>0</v>
      </c>
      <c r="T65" s="34">
        <f t="shared" si="18"/>
        <v>55.118999363020436</v>
      </c>
      <c r="U65" s="35">
        <f t="shared" si="19"/>
        <v>53.382488852857726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57277000</v>
      </c>
      <c r="C8" s="36">
        <f t="shared" si="0"/>
        <v>0</v>
      </c>
      <c r="D8" s="36">
        <f t="shared" si="0"/>
        <v>0</v>
      </c>
      <c r="E8" s="36">
        <f t="shared" si="0"/>
        <v>57277000</v>
      </c>
      <c r="F8" s="37">
        <f t="shared" si="0"/>
        <v>53398000</v>
      </c>
      <c r="G8" s="38">
        <f t="shared" si="0"/>
        <v>53398000</v>
      </c>
      <c r="H8" s="37">
        <f t="shared" si="0"/>
        <v>14372000</v>
      </c>
      <c r="I8" s="38">
        <f t="shared" si="0"/>
        <v>15527409</v>
      </c>
      <c r="J8" s="37">
        <f t="shared" si="0"/>
        <v>13647000</v>
      </c>
      <c r="K8" s="38">
        <f t="shared" si="0"/>
        <v>10835902</v>
      </c>
      <c r="L8" s="37">
        <f t="shared" si="0"/>
        <v>9565000</v>
      </c>
      <c r="M8" s="38">
        <f t="shared" si="0"/>
        <v>9072427</v>
      </c>
      <c r="N8" s="37">
        <f t="shared" si="0"/>
        <v>0</v>
      </c>
      <c r="O8" s="38">
        <f t="shared" si="0"/>
        <v>0</v>
      </c>
      <c r="P8" s="37">
        <f t="shared" si="0"/>
        <v>37584000</v>
      </c>
      <c r="Q8" s="38">
        <f t="shared" si="0"/>
        <v>35435738</v>
      </c>
      <c r="R8" s="16">
        <f>IF(($J8       =0),0,((($L8       -$J8       )/$J8       )*100))</f>
        <v>-29.911335824723384</v>
      </c>
      <c r="S8" s="17">
        <f>IF(($K8       =0),0,((($M8       -$K8       )/$K8       )*100))</f>
        <v>-16.274371990444358</v>
      </c>
      <c r="T8" s="16">
        <f>IF(($E8       =0),0,(($P8       /$E8       )*100))</f>
        <v>65.617961834593302</v>
      </c>
      <c r="U8" s="18">
        <f>IF(($E8       =0),0,(($Q8       /$E8       )*100))</f>
        <v>61.867307994482957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53483000</v>
      </c>
      <c r="C9" s="39">
        <f t="shared" si="2"/>
        <v>0</v>
      </c>
      <c r="D9" s="39">
        <f t="shared" si="2"/>
        <v>0</v>
      </c>
      <c r="E9" s="39">
        <f t="shared" si="2"/>
        <v>53483000</v>
      </c>
      <c r="F9" s="40">
        <f t="shared" si="2"/>
        <v>49604000</v>
      </c>
      <c r="G9" s="41">
        <f t="shared" si="2"/>
        <v>49604000</v>
      </c>
      <c r="H9" s="40">
        <f t="shared" si="2"/>
        <v>13223000</v>
      </c>
      <c r="I9" s="41">
        <f t="shared" si="2"/>
        <v>13124865</v>
      </c>
      <c r="J9" s="40">
        <f t="shared" si="2"/>
        <v>12494000</v>
      </c>
      <c r="K9" s="41">
        <f t="shared" si="2"/>
        <v>10148536</v>
      </c>
      <c r="L9" s="40">
        <f t="shared" si="2"/>
        <v>9472000</v>
      </c>
      <c r="M9" s="41">
        <f t="shared" si="2"/>
        <v>8789552</v>
      </c>
      <c r="N9" s="40">
        <f t="shared" si="2"/>
        <v>0</v>
      </c>
      <c r="O9" s="41">
        <f t="shared" si="2"/>
        <v>0</v>
      </c>
      <c r="P9" s="40">
        <f t="shared" si="2"/>
        <v>35189000</v>
      </c>
      <c r="Q9" s="41">
        <f t="shared" si="2"/>
        <v>32062953</v>
      </c>
      <c r="R9" s="20">
        <f>IF(($J9       =0),0,((($L9       -$J9       )/$J9       )*100))</f>
        <v>-24.187610052825356</v>
      </c>
      <c r="S9" s="21">
        <f>IF(($K9       =0),0,((($M9       -$K9       )/$K9       )*100))</f>
        <v>-13.390936387277929</v>
      </c>
      <c r="T9" s="20">
        <f>IF(($E9       =0),0,(($P9       /$E9       )*100))</f>
        <v>65.794738515042155</v>
      </c>
      <c r="U9" s="22">
        <f>IF(($E9       =0),0,(($Q9       /$E9       )*100))</f>
        <v>59.949802741057908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46431000</v>
      </c>
      <c r="C10" s="42"/>
      <c r="D10" s="42"/>
      <c r="E10" s="42">
        <f t="shared" ref="E10:E41" si="4">$B10      +$C10      +$D10</f>
        <v>46431000</v>
      </c>
      <c r="F10" s="43">
        <v>46431000</v>
      </c>
      <c r="G10" s="44">
        <v>46431000</v>
      </c>
      <c r="H10" s="43">
        <v>13223000</v>
      </c>
      <c r="I10" s="44">
        <v>13124865</v>
      </c>
      <c r="J10" s="43">
        <v>9321000</v>
      </c>
      <c r="K10" s="44">
        <v>10148536</v>
      </c>
      <c r="L10" s="43">
        <v>9472000</v>
      </c>
      <c r="M10" s="44">
        <v>8789552</v>
      </c>
      <c r="N10" s="43"/>
      <c r="O10" s="44"/>
      <c r="P10" s="43">
        <f t="shared" ref="P10:P41" si="5">$H10      +$J10      +$L10      +$N10</f>
        <v>32016000</v>
      </c>
      <c r="Q10" s="44">
        <f t="shared" ref="Q10:Q41" si="6">$I10      +$K10      +$M10      +$O10</f>
        <v>32062953</v>
      </c>
      <c r="R10" s="24">
        <f t="shared" ref="R10:R41" si="7">IF(($J10      =0),0,((($L10      -$J10      )/$J10      )*100))</f>
        <v>1.6199978543074776</v>
      </c>
      <c r="S10" s="25">
        <f t="shared" ref="S10:S41" si="8">IF(($K10      =0),0,((($M10      -$K10      )/$K10      )*100))</f>
        <v>-13.390936387277929</v>
      </c>
      <c r="T10" s="24">
        <f t="shared" ref="T10:T41" si="9">IF(($E10      =0),0,(($P10      /$E10      )*100))</f>
        <v>68.953931640498794</v>
      </c>
      <c r="U10" s="26">
        <f t="shared" ref="U10:U41" si="10">IF(($E10      =0),0,(($Q10      /$E10      )*100))</f>
        <v>69.055055889384249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7052000</v>
      </c>
      <c r="C13" s="42"/>
      <c r="D13" s="42"/>
      <c r="E13" s="42">
        <f t="shared" si="4"/>
        <v>7052000</v>
      </c>
      <c r="F13" s="43">
        <v>3173000</v>
      </c>
      <c r="G13" s="44">
        <v>3173000</v>
      </c>
      <c r="H13" s="43"/>
      <c r="I13" s="44"/>
      <c r="J13" s="43">
        <v>3173000</v>
      </c>
      <c r="K13" s="44"/>
      <c r="L13" s="43"/>
      <c r="M13" s="44"/>
      <c r="N13" s="43"/>
      <c r="O13" s="44"/>
      <c r="P13" s="43">
        <f t="shared" si="5"/>
        <v>3173000</v>
      </c>
      <c r="Q13" s="44">
        <f t="shared" si="6"/>
        <v>0</v>
      </c>
      <c r="R13" s="24">
        <f t="shared" si="7"/>
        <v>-100</v>
      </c>
      <c r="S13" s="25">
        <f t="shared" si="8"/>
        <v>0</v>
      </c>
      <c r="T13" s="24">
        <f t="shared" si="9"/>
        <v>44.994327850255246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3794000</v>
      </c>
      <c r="C28" s="39">
        <f t="shared" si="11"/>
        <v>0</v>
      </c>
      <c r="D28" s="39">
        <f t="shared" si="11"/>
        <v>0</v>
      </c>
      <c r="E28" s="39">
        <f t="shared" si="11"/>
        <v>3794000</v>
      </c>
      <c r="F28" s="40">
        <f t="shared" si="11"/>
        <v>3794000</v>
      </c>
      <c r="G28" s="41">
        <f t="shared" si="11"/>
        <v>3794000</v>
      </c>
      <c r="H28" s="40">
        <f t="shared" si="11"/>
        <v>1149000</v>
      </c>
      <c r="I28" s="41">
        <f t="shared" si="11"/>
        <v>2402544</v>
      </c>
      <c r="J28" s="40">
        <f t="shared" si="11"/>
        <v>1153000</v>
      </c>
      <c r="K28" s="41">
        <f t="shared" si="11"/>
        <v>687366</v>
      </c>
      <c r="L28" s="40">
        <f t="shared" si="11"/>
        <v>93000</v>
      </c>
      <c r="M28" s="41">
        <f t="shared" si="11"/>
        <v>282875</v>
      </c>
      <c r="N28" s="40">
        <f t="shared" si="11"/>
        <v>0</v>
      </c>
      <c r="O28" s="41">
        <f t="shared" si="11"/>
        <v>0</v>
      </c>
      <c r="P28" s="40">
        <f t="shared" si="11"/>
        <v>2395000</v>
      </c>
      <c r="Q28" s="41">
        <f t="shared" si="11"/>
        <v>3372785</v>
      </c>
      <c r="R28" s="20">
        <f t="shared" si="7"/>
        <v>-91.934084995663483</v>
      </c>
      <c r="S28" s="21">
        <f t="shared" si="8"/>
        <v>-58.846524268002788</v>
      </c>
      <c r="T28" s="20">
        <f t="shared" si="9"/>
        <v>63.125988402741172</v>
      </c>
      <c r="U28" s="22">
        <f t="shared" si="10"/>
        <v>88.897865050079076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700000</v>
      </c>
      <c r="I31" s="44">
        <v>700055</v>
      </c>
      <c r="J31" s="43">
        <v>639000</v>
      </c>
      <c r="K31" s="44">
        <v>639675</v>
      </c>
      <c r="L31" s="43">
        <v>93000</v>
      </c>
      <c r="M31" s="44">
        <v>239055</v>
      </c>
      <c r="N31" s="43"/>
      <c r="O31" s="44"/>
      <c r="P31" s="43">
        <f t="shared" si="5"/>
        <v>1432000</v>
      </c>
      <c r="Q31" s="44">
        <f t="shared" si="6"/>
        <v>1578785</v>
      </c>
      <c r="R31" s="24">
        <f t="shared" si="7"/>
        <v>-85.44600938967136</v>
      </c>
      <c r="S31" s="25">
        <f t="shared" si="8"/>
        <v>-62.628678625864694</v>
      </c>
      <c r="T31" s="24">
        <f t="shared" si="9"/>
        <v>71.599999999999994</v>
      </c>
      <c r="U31" s="26">
        <f t="shared" si="10"/>
        <v>78.939250000000001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1794000</v>
      </c>
      <c r="C33" s="42"/>
      <c r="D33" s="42"/>
      <c r="E33" s="42">
        <f t="shared" si="4"/>
        <v>1794000</v>
      </c>
      <c r="F33" s="43">
        <v>1794000</v>
      </c>
      <c r="G33" s="44">
        <v>1794000</v>
      </c>
      <c r="H33" s="43">
        <v>449000</v>
      </c>
      <c r="I33" s="44">
        <v>1702489</v>
      </c>
      <c r="J33" s="43">
        <v>514000</v>
      </c>
      <c r="K33" s="44">
        <v>47691</v>
      </c>
      <c r="L33" s="43"/>
      <c r="M33" s="44">
        <v>43820</v>
      </c>
      <c r="N33" s="43"/>
      <c r="O33" s="44"/>
      <c r="P33" s="43">
        <f t="shared" si="5"/>
        <v>963000</v>
      </c>
      <c r="Q33" s="44">
        <f t="shared" si="6"/>
        <v>1794000</v>
      </c>
      <c r="R33" s="24">
        <f t="shared" si="7"/>
        <v>-100</v>
      </c>
      <c r="S33" s="25">
        <f t="shared" si="8"/>
        <v>-8.1168354616174963</v>
      </c>
      <c r="T33" s="24">
        <f t="shared" si="9"/>
        <v>53.678929765886288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2250000</v>
      </c>
      <c r="C43" s="45">
        <f t="shared" si="20"/>
        <v>0</v>
      </c>
      <c r="D43" s="45">
        <f t="shared" si="20"/>
        <v>0</v>
      </c>
      <c r="E43" s="45">
        <f t="shared" si="20"/>
        <v>2250000</v>
      </c>
      <c r="F43" s="46">
        <f t="shared" si="20"/>
        <v>2046000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2250000</v>
      </c>
      <c r="C44" s="39">
        <f t="shared" si="22"/>
        <v>0</v>
      </c>
      <c r="D44" s="39">
        <f t="shared" si="22"/>
        <v>0</v>
      </c>
      <c r="E44" s="39">
        <f t="shared" si="22"/>
        <v>2250000</v>
      </c>
      <c r="F44" s="40">
        <f t="shared" si="22"/>
        <v>2046000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2250000</v>
      </c>
      <c r="C46" s="42"/>
      <c r="D46" s="42"/>
      <c r="E46" s="42">
        <f t="shared" si="13"/>
        <v>2250000</v>
      </c>
      <c r="F46" s="43">
        <v>2046000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59527000</v>
      </c>
      <c r="C61" s="39">
        <f t="shared" si="26"/>
        <v>0</v>
      </c>
      <c r="D61" s="39">
        <f t="shared" si="26"/>
        <v>0</v>
      </c>
      <c r="E61" s="39">
        <f t="shared" si="26"/>
        <v>59527000</v>
      </c>
      <c r="F61" s="40">
        <f t="shared" si="26"/>
        <v>55444000</v>
      </c>
      <c r="G61" s="41">
        <f t="shared" si="26"/>
        <v>53398000</v>
      </c>
      <c r="H61" s="40">
        <f t="shared" si="26"/>
        <v>14372000</v>
      </c>
      <c r="I61" s="41">
        <f t="shared" si="26"/>
        <v>15527409</v>
      </c>
      <c r="J61" s="40">
        <f t="shared" si="26"/>
        <v>13647000</v>
      </c>
      <c r="K61" s="41">
        <f t="shared" si="26"/>
        <v>10835902</v>
      </c>
      <c r="L61" s="40">
        <f t="shared" si="26"/>
        <v>9565000</v>
      </c>
      <c r="M61" s="41">
        <f t="shared" si="26"/>
        <v>9072427</v>
      </c>
      <c r="N61" s="40">
        <f t="shared" si="26"/>
        <v>0</v>
      </c>
      <c r="O61" s="41">
        <f t="shared" si="26"/>
        <v>0</v>
      </c>
      <c r="P61" s="40">
        <f t="shared" si="26"/>
        <v>37584000</v>
      </c>
      <c r="Q61" s="41">
        <f t="shared" si="26"/>
        <v>35435738</v>
      </c>
      <c r="R61" s="20">
        <f t="shared" si="16"/>
        <v>-29.911335824723384</v>
      </c>
      <c r="S61" s="21">
        <f t="shared" si="17"/>
        <v>-16.274371990444358</v>
      </c>
      <c r="T61" s="20">
        <f t="shared" si="18"/>
        <v>63.137735817360188</v>
      </c>
      <c r="U61" s="22">
        <f t="shared" si="19"/>
        <v>59.528849093688571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59527000</v>
      </c>
      <c r="C65" s="48">
        <f t="shared" si="30"/>
        <v>0</v>
      </c>
      <c r="D65" s="48">
        <f t="shared" si="30"/>
        <v>0</v>
      </c>
      <c r="E65" s="48">
        <f t="shared" si="30"/>
        <v>59527000</v>
      </c>
      <c r="F65" s="49">
        <f t="shared" si="30"/>
        <v>55444000</v>
      </c>
      <c r="G65" s="50">
        <f t="shared" si="30"/>
        <v>53398000</v>
      </c>
      <c r="H65" s="49">
        <f t="shared" si="30"/>
        <v>14372000</v>
      </c>
      <c r="I65" s="50">
        <f t="shared" si="30"/>
        <v>15527409</v>
      </c>
      <c r="J65" s="49">
        <f t="shared" si="30"/>
        <v>13647000</v>
      </c>
      <c r="K65" s="50">
        <f t="shared" si="30"/>
        <v>10835902</v>
      </c>
      <c r="L65" s="49">
        <f t="shared" si="30"/>
        <v>9565000</v>
      </c>
      <c r="M65" s="51">
        <f t="shared" si="30"/>
        <v>9072427</v>
      </c>
      <c r="N65" s="49">
        <f t="shared" si="30"/>
        <v>0</v>
      </c>
      <c r="O65" s="50">
        <f t="shared" si="30"/>
        <v>0</v>
      </c>
      <c r="P65" s="49">
        <f t="shared" si="30"/>
        <v>37584000</v>
      </c>
      <c r="Q65" s="50">
        <f t="shared" si="30"/>
        <v>35435738</v>
      </c>
      <c r="R65" s="34">
        <f t="shared" si="16"/>
        <v>-29.911335824723384</v>
      </c>
      <c r="S65" s="35">
        <f t="shared" si="17"/>
        <v>-16.274371990444358</v>
      </c>
      <c r="T65" s="34">
        <f t="shared" si="18"/>
        <v>63.137735817360188</v>
      </c>
      <c r="U65" s="35">
        <f t="shared" si="19"/>
        <v>59.528849093688571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95631000</v>
      </c>
      <c r="C8" s="36">
        <f t="shared" si="0"/>
        <v>0</v>
      </c>
      <c r="D8" s="36">
        <f t="shared" si="0"/>
        <v>0</v>
      </c>
      <c r="E8" s="36">
        <f t="shared" si="0"/>
        <v>95631000</v>
      </c>
      <c r="F8" s="37">
        <f t="shared" si="0"/>
        <v>95631000</v>
      </c>
      <c r="G8" s="38">
        <f t="shared" si="0"/>
        <v>95631000</v>
      </c>
      <c r="H8" s="37">
        <f t="shared" si="0"/>
        <v>21586000</v>
      </c>
      <c r="I8" s="38">
        <f t="shared" si="0"/>
        <v>6906364</v>
      </c>
      <c r="J8" s="37">
        <f t="shared" si="0"/>
        <v>23832000</v>
      </c>
      <c r="K8" s="38">
        <f t="shared" si="0"/>
        <v>40172931</v>
      </c>
      <c r="L8" s="37">
        <f t="shared" si="0"/>
        <v>11579000</v>
      </c>
      <c r="M8" s="38">
        <f t="shared" si="0"/>
        <v>10954466</v>
      </c>
      <c r="N8" s="37">
        <f t="shared" si="0"/>
        <v>0</v>
      </c>
      <c r="O8" s="38">
        <f t="shared" si="0"/>
        <v>0</v>
      </c>
      <c r="P8" s="37">
        <f t="shared" si="0"/>
        <v>56997000</v>
      </c>
      <c r="Q8" s="38">
        <f t="shared" si="0"/>
        <v>58033761</v>
      </c>
      <c r="R8" s="16">
        <f>IF(($J8       =0),0,((($L8       -$J8       )/$J8       )*100))</f>
        <v>-51.414065122524335</v>
      </c>
      <c r="S8" s="17">
        <f>IF(($K8       =0),0,((($M8       -$K8       )/$K8       )*100))</f>
        <v>-72.731723259126895</v>
      </c>
      <c r="T8" s="16">
        <f>IF(($E8       =0),0,(($P8       /$E8       )*100))</f>
        <v>59.600966213884618</v>
      </c>
      <c r="U8" s="18">
        <f>IF(($E8       =0),0,(($Q8       /$E8       )*100))</f>
        <v>60.68509270006588</v>
      </c>
      <c r="V8" s="37">
        <f t="shared" ref="V8:W8" si="1">+V9+V28</f>
        <v>1693000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92147000</v>
      </c>
      <c r="C9" s="39">
        <f t="shared" si="2"/>
        <v>0</v>
      </c>
      <c r="D9" s="39">
        <f t="shared" si="2"/>
        <v>0</v>
      </c>
      <c r="E9" s="39">
        <f t="shared" si="2"/>
        <v>92147000</v>
      </c>
      <c r="F9" s="40">
        <f t="shared" si="2"/>
        <v>92147000</v>
      </c>
      <c r="G9" s="41">
        <f t="shared" si="2"/>
        <v>92147000</v>
      </c>
      <c r="H9" s="40">
        <f t="shared" si="2"/>
        <v>20854000</v>
      </c>
      <c r="I9" s="41">
        <f t="shared" si="2"/>
        <v>5997660</v>
      </c>
      <c r="J9" s="40">
        <f t="shared" si="2"/>
        <v>23152000</v>
      </c>
      <c r="K9" s="41">
        <f t="shared" si="2"/>
        <v>39774928</v>
      </c>
      <c r="L9" s="40">
        <f t="shared" si="2"/>
        <v>10039000</v>
      </c>
      <c r="M9" s="41">
        <f t="shared" si="2"/>
        <v>9754323</v>
      </c>
      <c r="N9" s="40">
        <f t="shared" si="2"/>
        <v>0</v>
      </c>
      <c r="O9" s="41">
        <f t="shared" si="2"/>
        <v>0</v>
      </c>
      <c r="P9" s="40">
        <f t="shared" si="2"/>
        <v>54045000</v>
      </c>
      <c r="Q9" s="41">
        <f t="shared" si="2"/>
        <v>55526911</v>
      </c>
      <c r="R9" s="20">
        <f>IF(($J9       =0),0,((($L9       -$J9       )/$J9       )*100))</f>
        <v>-56.638735314443679</v>
      </c>
      <c r="S9" s="21">
        <f>IF(($K9       =0),0,((($M9       -$K9       )/$K9       )*100))</f>
        <v>-75.476201993376336</v>
      </c>
      <c r="T9" s="20">
        <f>IF(($E9       =0),0,(($P9       /$E9       )*100))</f>
        <v>58.650851357070763</v>
      </c>
      <c r="U9" s="22">
        <f>IF(($E9       =0),0,(($Q9       /$E9       )*100))</f>
        <v>60.259054554136327</v>
      </c>
      <c r="V9" s="40">
        <f t="shared" ref="V9:W9" si="3">SUM(V10:V27)</f>
        <v>1693000</v>
      </c>
      <c r="W9" s="41">
        <f t="shared" si="3"/>
        <v>0</v>
      </c>
    </row>
    <row r="10" spans="1:23" ht="13" x14ac:dyDescent="0.3">
      <c r="A10" s="23" t="s">
        <v>36</v>
      </c>
      <c r="B10" s="42">
        <v>47735000</v>
      </c>
      <c r="C10" s="42"/>
      <c r="D10" s="42"/>
      <c r="E10" s="42">
        <f t="shared" ref="E10:E41" si="4">$B10      +$C10      +$D10</f>
        <v>47735000</v>
      </c>
      <c r="F10" s="43">
        <v>47735000</v>
      </c>
      <c r="G10" s="44">
        <v>47735000</v>
      </c>
      <c r="H10" s="43">
        <v>2752000</v>
      </c>
      <c r="I10" s="44">
        <v>2609988</v>
      </c>
      <c r="J10" s="43">
        <v>17915000</v>
      </c>
      <c r="K10" s="44">
        <v>19823793</v>
      </c>
      <c r="L10" s="43">
        <v>8179000</v>
      </c>
      <c r="M10" s="44">
        <v>7724135</v>
      </c>
      <c r="N10" s="43"/>
      <c r="O10" s="44"/>
      <c r="P10" s="43">
        <f t="shared" ref="P10:P41" si="5">$H10      +$J10      +$L10      +$N10</f>
        <v>28846000</v>
      </c>
      <c r="Q10" s="44">
        <f t="shared" ref="Q10:Q41" si="6">$I10      +$K10      +$M10      +$O10</f>
        <v>30157916</v>
      </c>
      <c r="R10" s="24">
        <f t="shared" ref="R10:R41" si="7">IF(($J10      =0),0,((($L10      -$J10      )/$J10      )*100))</f>
        <v>-54.345520513536137</v>
      </c>
      <c r="S10" s="25">
        <f t="shared" ref="S10:S41" si="8">IF(($K10      =0),0,((($M10      -$K10      )/$K10      )*100))</f>
        <v>-61.036038865014376</v>
      </c>
      <c r="T10" s="24">
        <f t="shared" ref="T10:T41" si="9">IF(($E10      =0),0,(($P10      /$E10      )*100))</f>
        <v>60.429454278831052</v>
      </c>
      <c r="U10" s="26">
        <f t="shared" ref="U10:U41" si="10">IF(($E10      =0),0,(($Q10      /$E10      )*100))</f>
        <v>63.17778569184037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44412000</v>
      </c>
      <c r="C13" s="42"/>
      <c r="D13" s="42"/>
      <c r="E13" s="42">
        <f t="shared" si="4"/>
        <v>44412000</v>
      </c>
      <c r="F13" s="43">
        <v>44412000</v>
      </c>
      <c r="G13" s="44">
        <v>44412000</v>
      </c>
      <c r="H13" s="43">
        <v>18102000</v>
      </c>
      <c r="I13" s="44">
        <v>3387672</v>
      </c>
      <c r="J13" s="43">
        <v>5237000</v>
      </c>
      <c r="K13" s="44">
        <v>19951135</v>
      </c>
      <c r="L13" s="43">
        <v>1860000</v>
      </c>
      <c r="M13" s="44">
        <v>2030188</v>
      </c>
      <c r="N13" s="43"/>
      <c r="O13" s="44"/>
      <c r="P13" s="43">
        <f t="shared" si="5"/>
        <v>25199000</v>
      </c>
      <c r="Q13" s="44">
        <f t="shared" si="6"/>
        <v>25368995</v>
      </c>
      <c r="R13" s="24">
        <f t="shared" si="7"/>
        <v>-64.483482910063017</v>
      </c>
      <c r="S13" s="25">
        <f t="shared" si="8"/>
        <v>-89.824197971694346</v>
      </c>
      <c r="T13" s="24">
        <f t="shared" si="9"/>
        <v>56.739169593803474</v>
      </c>
      <c r="U13" s="26">
        <f t="shared" si="10"/>
        <v>57.121937764568131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1693000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3484000</v>
      </c>
      <c r="C28" s="39">
        <f t="shared" si="11"/>
        <v>0</v>
      </c>
      <c r="D28" s="39">
        <f t="shared" si="11"/>
        <v>0</v>
      </c>
      <c r="E28" s="39">
        <f t="shared" si="11"/>
        <v>3484000</v>
      </c>
      <c r="F28" s="40">
        <f t="shared" si="11"/>
        <v>3484000</v>
      </c>
      <c r="G28" s="41">
        <f t="shared" si="11"/>
        <v>3484000</v>
      </c>
      <c r="H28" s="40">
        <f t="shared" si="11"/>
        <v>732000</v>
      </c>
      <c r="I28" s="41">
        <f t="shared" si="11"/>
        <v>908704</v>
      </c>
      <c r="J28" s="40">
        <f t="shared" si="11"/>
        <v>680000</v>
      </c>
      <c r="K28" s="41">
        <f t="shared" si="11"/>
        <v>398003</v>
      </c>
      <c r="L28" s="40">
        <f t="shared" si="11"/>
        <v>1540000</v>
      </c>
      <c r="M28" s="41">
        <f t="shared" si="11"/>
        <v>1200143</v>
      </c>
      <c r="N28" s="40">
        <f t="shared" si="11"/>
        <v>0</v>
      </c>
      <c r="O28" s="41">
        <f t="shared" si="11"/>
        <v>0</v>
      </c>
      <c r="P28" s="40">
        <f t="shared" si="11"/>
        <v>2952000</v>
      </c>
      <c r="Q28" s="41">
        <f t="shared" si="11"/>
        <v>2506850</v>
      </c>
      <c r="R28" s="20">
        <f t="shared" si="7"/>
        <v>126.47058823529412</v>
      </c>
      <c r="S28" s="21">
        <f t="shared" si="8"/>
        <v>201.54119441310746</v>
      </c>
      <c r="T28" s="20">
        <f t="shared" si="9"/>
        <v>84.730195177956375</v>
      </c>
      <c r="U28" s="22">
        <f t="shared" si="10"/>
        <v>71.95321469575201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512000</v>
      </c>
      <c r="I31" s="44">
        <v>512704</v>
      </c>
      <c r="J31" s="43">
        <v>142000</v>
      </c>
      <c r="K31" s="44">
        <v>141308</v>
      </c>
      <c r="L31" s="43">
        <v>1143000</v>
      </c>
      <c r="M31" s="44">
        <v>268838</v>
      </c>
      <c r="N31" s="43"/>
      <c r="O31" s="44"/>
      <c r="P31" s="43">
        <f t="shared" si="5"/>
        <v>1797000</v>
      </c>
      <c r="Q31" s="44">
        <f t="shared" si="6"/>
        <v>922850</v>
      </c>
      <c r="R31" s="24">
        <f t="shared" si="7"/>
        <v>704.92957746478874</v>
      </c>
      <c r="S31" s="25">
        <f t="shared" si="8"/>
        <v>90.249667393211979</v>
      </c>
      <c r="T31" s="24">
        <f t="shared" si="9"/>
        <v>94.578947368421055</v>
      </c>
      <c r="U31" s="26">
        <f t="shared" si="10"/>
        <v>48.571052631578951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1584000</v>
      </c>
      <c r="C33" s="42"/>
      <c r="D33" s="42"/>
      <c r="E33" s="42">
        <f t="shared" si="4"/>
        <v>1584000</v>
      </c>
      <c r="F33" s="43">
        <v>1584000</v>
      </c>
      <c r="G33" s="44">
        <v>1584000</v>
      </c>
      <c r="H33" s="43">
        <v>220000</v>
      </c>
      <c r="I33" s="44">
        <v>396000</v>
      </c>
      <c r="J33" s="43">
        <v>538000</v>
      </c>
      <c r="K33" s="44">
        <v>256695</v>
      </c>
      <c r="L33" s="43">
        <v>397000</v>
      </c>
      <c r="M33" s="44">
        <v>931305</v>
      </c>
      <c r="N33" s="43"/>
      <c r="O33" s="44"/>
      <c r="P33" s="43">
        <f t="shared" si="5"/>
        <v>1155000</v>
      </c>
      <c r="Q33" s="44">
        <f t="shared" si="6"/>
        <v>1584000</v>
      </c>
      <c r="R33" s="24">
        <f t="shared" si="7"/>
        <v>-26.208178438661712</v>
      </c>
      <c r="S33" s="25">
        <f t="shared" si="8"/>
        <v>262.8060538771694</v>
      </c>
      <c r="T33" s="24">
        <f t="shared" si="9"/>
        <v>72.916666666666657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698000</v>
      </c>
      <c r="C43" s="45">
        <f t="shared" si="20"/>
        <v>0</v>
      </c>
      <c r="D43" s="45">
        <f t="shared" si="20"/>
        <v>0</v>
      </c>
      <c r="E43" s="45">
        <f t="shared" si="20"/>
        <v>698000</v>
      </c>
      <c r="F43" s="46">
        <f t="shared" si="20"/>
        <v>634000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698000</v>
      </c>
      <c r="C44" s="39">
        <f t="shared" si="22"/>
        <v>0</v>
      </c>
      <c r="D44" s="39">
        <f t="shared" si="22"/>
        <v>0</v>
      </c>
      <c r="E44" s="39">
        <f t="shared" si="22"/>
        <v>698000</v>
      </c>
      <c r="F44" s="40">
        <f t="shared" si="22"/>
        <v>634000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698000</v>
      </c>
      <c r="C46" s="42"/>
      <c r="D46" s="42"/>
      <c r="E46" s="42">
        <f t="shared" si="13"/>
        <v>698000</v>
      </c>
      <c r="F46" s="43">
        <v>634000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96329000</v>
      </c>
      <c r="C61" s="39">
        <f t="shared" si="26"/>
        <v>0</v>
      </c>
      <c r="D61" s="39">
        <f t="shared" si="26"/>
        <v>0</v>
      </c>
      <c r="E61" s="39">
        <f t="shared" si="26"/>
        <v>96329000</v>
      </c>
      <c r="F61" s="40">
        <f t="shared" si="26"/>
        <v>96265000</v>
      </c>
      <c r="G61" s="41">
        <f t="shared" si="26"/>
        <v>95631000</v>
      </c>
      <c r="H61" s="40">
        <f t="shared" si="26"/>
        <v>21586000</v>
      </c>
      <c r="I61" s="41">
        <f t="shared" si="26"/>
        <v>6906364</v>
      </c>
      <c r="J61" s="40">
        <f t="shared" si="26"/>
        <v>23832000</v>
      </c>
      <c r="K61" s="41">
        <f t="shared" si="26"/>
        <v>40172931</v>
      </c>
      <c r="L61" s="40">
        <f t="shared" si="26"/>
        <v>11579000</v>
      </c>
      <c r="M61" s="41">
        <f t="shared" si="26"/>
        <v>10954466</v>
      </c>
      <c r="N61" s="40">
        <f t="shared" si="26"/>
        <v>0</v>
      </c>
      <c r="O61" s="41">
        <f t="shared" si="26"/>
        <v>0</v>
      </c>
      <c r="P61" s="40">
        <f t="shared" si="26"/>
        <v>56997000</v>
      </c>
      <c r="Q61" s="41">
        <f t="shared" si="26"/>
        <v>58033761</v>
      </c>
      <c r="R61" s="20">
        <f t="shared" si="16"/>
        <v>-51.414065122524335</v>
      </c>
      <c r="S61" s="21">
        <f t="shared" si="17"/>
        <v>-72.731723259126895</v>
      </c>
      <c r="T61" s="20">
        <f t="shared" si="18"/>
        <v>59.169097571863091</v>
      </c>
      <c r="U61" s="22">
        <f t="shared" si="19"/>
        <v>60.245368476782687</v>
      </c>
      <c r="V61" s="40">
        <f t="shared" ref="V61:W61" si="27">+V8+V43</f>
        <v>1693000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96329000</v>
      </c>
      <c r="C65" s="48">
        <f t="shared" si="30"/>
        <v>0</v>
      </c>
      <c r="D65" s="48">
        <f t="shared" si="30"/>
        <v>0</v>
      </c>
      <c r="E65" s="48">
        <f t="shared" si="30"/>
        <v>96329000</v>
      </c>
      <c r="F65" s="49">
        <f t="shared" si="30"/>
        <v>96265000</v>
      </c>
      <c r="G65" s="50">
        <f t="shared" si="30"/>
        <v>95631000</v>
      </c>
      <c r="H65" s="49">
        <f t="shared" si="30"/>
        <v>21586000</v>
      </c>
      <c r="I65" s="50">
        <f t="shared" si="30"/>
        <v>6906364</v>
      </c>
      <c r="J65" s="49">
        <f t="shared" si="30"/>
        <v>23832000</v>
      </c>
      <c r="K65" s="50">
        <f t="shared" si="30"/>
        <v>40172931</v>
      </c>
      <c r="L65" s="49">
        <f t="shared" si="30"/>
        <v>11579000</v>
      </c>
      <c r="M65" s="51">
        <f t="shared" si="30"/>
        <v>10954466</v>
      </c>
      <c r="N65" s="49">
        <f t="shared" si="30"/>
        <v>0</v>
      </c>
      <c r="O65" s="50">
        <f t="shared" si="30"/>
        <v>0</v>
      </c>
      <c r="P65" s="49">
        <f t="shared" si="30"/>
        <v>56997000</v>
      </c>
      <c r="Q65" s="50">
        <f t="shared" si="30"/>
        <v>58033761</v>
      </c>
      <c r="R65" s="34">
        <f t="shared" si="16"/>
        <v>-51.414065122524335</v>
      </c>
      <c r="S65" s="35">
        <f t="shared" si="17"/>
        <v>-72.731723259126895</v>
      </c>
      <c r="T65" s="34">
        <f t="shared" si="18"/>
        <v>59.169097571863091</v>
      </c>
      <c r="U65" s="35">
        <f t="shared" si="19"/>
        <v>60.245368476782687</v>
      </c>
      <c r="V65" s="49">
        <f>+V61+V62</f>
        <v>1693000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21258000</v>
      </c>
      <c r="C8" s="36">
        <f t="shared" si="0"/>
        <v>0</v>
      </c>
      <c r="D8" s="36">
        <f t="shared" si="0"/>
        <v>0</v>
      </c>
      <c r="E8" s="36">
        <f t="shared" si="0"/>
        <v>21258000</v>
      </c>
      <c r="F8" s="37">
        <f t="shared" si="0"/>
        <v>20208000</v>
      </c>
      <c r="G8" s="38">
        <f t="shared" si="0"/>
        <v>20208000</v>
      </c>
      <c r="H8" s="37">
        <f t="shared" si="0"/>
        <v>5291000</v>
      </c>
      <c r="I8" s="38">
        <f t="shared" si="0"/>
        <v>7333334</v>
      </c>
      <c r="J8" s="37">
        <f t="shared" si="0"/>
        <v>4293000</v>
      </c>
      <c r="K8" s="38">
        <f t="shared" si="0"/>
        <v>3789454</v>
      </c>
      <c r="L8" s="37">
        <f t="shared" si="0"/>
        <v>1939000</v>
      </c>
      <c r="M8" s="38">
        <f t="shared" si="0"/>
        <v>1423192</v>
      </c>
      <c r="N8" s="37">
        <f t="shared" si="0"/>
        <v>0</v>
      </c>
      <c r="O8" s="38">
        <f t="shared" si="0"/>
        <v>0</v>
      </c>
      <c r="P8" s="37">
        <f t="shared" si="0"/>
        <v>11523000</v>
      </c>
      <c r="Q8" s="38">
        <f t="shared" si="0"/>
        <v>12545980</v>
      </c>
      <c r="R8" s="16">
        <f>IF(($J8       =0),0,((($L8       -$J8       )/$J8       )*100))</f>
        <v>-54.833449802003265</v>
      </c>
      <c r="S8" s="17">
        <f>IF(($K8       =0),0,((($M8       -$K8       )/$K8       )*100))</f>
        <v>-62.443349358509167</v>
      </c>
      <c r="T8" s="16">
        <f>IF(($E8       =0),0,(($P8       /$E8       )*100))</f>
        <v>54.205475585661866</v>
      </c>
      <c r="U8" s="18">
        <f>IF(($E8       =0),0,(($Q8       /$E8       )*100))</f>
        <v>59.017687458839028</v>
      </c>
      <c r="V8" s="37">
        <f t="shared" ref="V8:W8" si="1">+V9+V28</f>
        <v>1028000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13858000</v>
      </c>
      <c r="C9" s="39">
        <f t="shared" si="2"/>
        <v>0</v>
      </c>
      <c r="D9" s="39">
        <f t="shared" si="2"/>
        <v>0</v>
      </c>
      <c r="E9" s="39">
        <f t="shared" si="2"/>
        <v>13858000</v>
      </c>
      <c r="F9" s="40">
        <f t="shared" si="2"/>
        <v>13858000</v>
      </c>
      <c r="G9" s="41">
        <f t="shared" si="2"/>
        <v>13858000</v>
      </c>
      <c r="H9" s="40">
        <f t="shared" si="2"/>
        <v>4794000</v>
      </c>
      <c r="I9" s="41">
        <f t="shared" si="2"/>
        <v>5560420</v>
      </c>
      <c r="J9" s="40">
        <f t="shared" si="2"/>
        <v>3772000</v>
      </c>
      <c r="K9" s="41">
        <f t="shared" si="2"/>
        <v>2989338</v>
      </c>
      <c r="L9" s="40">
        <f t="shared" si="2"/>
        <v>1751000</v>
      </c>
      <c r="M9" s="41">
        <f t="shared" si="2"/>
        <v>230000</v>
      </c>
      <c r="N9" s="40">
        <f t="shared" si="2"/>
        <v>0</v>
      </c>
      <c r="O9" s="41">
        <f t="shared" si="2"/>
        <v>0</v>
      </c>
      <c r="P9" s="40">
        <f t="shared" si="2"/>
        <v>10317000</v>
      </c>
      <c r="Q9" s="41">
        <f t="shared" si="2"/>
        <v>8779758</v>
      </c>
      <c r="R9" s="20">
        <f>IF(($J9       =0),0,((($L9       -$J9       )/$J9       )*100))</f>
        <v>-53.579003181336162</v>
      </c>
      <c r="S9" s="21">
        <f>IF(($K9       =0),0,((($M9       -$K9       )/$K9       )*100))</f>
        <v>-92.305988817591057</v>
      </c>
      <c r="T9" s="20">
        <f>IF(($E9       =0),0,(($P9       /$E9       )*100))</f>
        <v>74.447972290373784</v>
      </c>
      <c r="U9" s="22">
        <f>IF(($E9       =0),0,(($Q9       /$E9       )*100))</f>
        <v>63.355159474671673</v>
      </c>
      <c r="V9" s="40">
        <f t="shared" ref="V9:W9" si="3">SUM(V10:V27)</f>
        <v>1028000</v>
      </c>
      <c r="W9" s="41">
        <f t="shared" si="3"/>
        <v>0</v>
      </c>
    </row>
    <row r="10" spans="1:23" ht="13" x14ac:dyDescent="0.3">
      <c r="A10" s="23" t="s">
        <v>36</v>
      </c>
      <c r="B10" s="42">
        <v>13858000</v>
      </c>
      <c r="C10" s="42"/>
      <c r="D10" s="42"/>
      <c r="E10" s="42">
        <f t="shared" ref="E10:E41" si="4">$B10      +$C10      +$D10</f>
        <v>13858000</v>
      </c>
      <c r="F10" s="43">
        <v>13858000</v>
      </c>
      <c r="G10" s="44">
        <v>13858000</v>
      </c>
      <c r="H10" s="43">
        <v>4794000</v>
      </c>
      <c r="I10" s="44">
        <v>5560420</v>
      </c>
      <c r="J10" s="43">
        <v>3772000</v>
      </c>
      <c r="K10" s="44">
        <v>2989338</v>
      </c>
      <c r="L10" s="43">
        <v>1751000</v>
      </c>
      <c r="M10" s="44">
        <v>230000</v>
      </c>
      <c r="N10" s="43"/>
      <c r="O10" s="44"/>
      <c r="P10" s="43">
        <f t="shared" ref="P10:P41" si="5">$H10      +$J10      +$L10      +$N10</f>
        <v>10317000</v>
      </c>
      <c r="Q10" s="44">
        <f t="shared" ref="Q10:Q41" si="6">$I10      +$K10      +$M10      +$O10</f>
        <v>8779758</v>
      </c>
      <c r="R10" s="24">
        <f t="shared" ref="R10:R41" si="7">IF(($J10      =0),0,((($L10      -$J10      )/$J10      )*100))</f>
        <v>-53.579003181336162</v>
      </c>
      <c r="S10" s="25">
        <f t="shared" ref="S10:S41" si="8">IF(($K10      =0),0,((($M10      -$K10      )/$K10      )*100))</f>
        <v>-92.305988817591057</v>
      </c>
      <c r="T10" s="24">
        <f t="shared" ref="T10:T41" si="9">IF(($E10      =0),0,(($P10      /$E10      )*100))</f>
        <v>74.447972290373784</v>
      </c>
      <c r="U10" s="26">
        <f t="shared" ref="U10:U41" si="10">IF(($E10      =0),0,(($Q10      /$E10      )*100))</f>
        <v>63.355159474671673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1028000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7400000</v>
      </c>
      <c r="C28" s="39">
        <f t="shared" si="11"/>
        <v>0</v>
      </c>
      <c r="D28" s="39">
        <f t="shared" si="11"/>
        <v>0</v>
      </c>
      <c r="E28" s="39">
        <f t="shared" si="11"/>
        <v>7400000</v>
      </c>
      <c r="F28" s="40">
        <f t="shared" si="11"/>
        <v>6350000</v>
      </c>
      <c r="G28" s="41">
        <f t="shared" si="11"/>
        <v>6350000</v>
      </c>
      <c r="H28" s="40">
        <f t="shared" si="11"/>
        <v>497000</v>
      </c>
      <c r="I28" s="41">
        <f t="shared" si="11"/>
        <v>1772914</v>
      </c>
      <c r="J28" s="40">
        <f t="shared" si="11"/>
        <v>521000</v>
      </c>
      <c r="K28" s="41">
        <f t="shared" si="11"/>
        <v>800116</v>
      </c>
      <c r="L28" s="40">
        <f t="shared" si="11"/>
        <v>188000</v>
      </c>
      <c r="M28" s="41">
        <f t="shared" si="11"/>
        <v>1193192</v>
      </c>
      <c r="N28" s="40">
        <f t="shared" si="11"/>
        <v>0</v>
      </c>
      <c r="O28" s="41">
        <f t="shared" si="11"/>
        <v>0</v>
      </c>
      <c r="P28" s="40">
        <f t="shared" si="11"/>
        <v>1206000</v>
      </c>
      <c r="Q28" s="41">
        <f t="shared" si="11"/>
        <v>3766222</v>
      </c>
      <c r="R28" s="20">
        <f t="shared" si="7"/>
        <v>-63.915547024952012</v>
      </c>
      <c r="S28" s="21">
        <f t="shared" si="8"/>
        <v>49.127376530403097</v>
      </c>
      <c r="T28" s="20">
        <f t="shared" si="9"/>
        <v>16.297297297297298</v>
      </c>
      <c r="U28" s="22">
        <f t="shared" si="10"/>
        <v>50.894891891891888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147000</v>
      </c>
      <c r="I31" s="44">
        <v>1155228</v>
      </c>
      <c r="J31" s="43">
        <v>75000</v>
      </c>
      <c r="K31" s="44">
        <v>204842</v>
      </c>
      <c r="L31" s="43">
        <v>43000</v>
      </c>
      <c r="M31" s="44">
        <v>316721</v>
      </c>
      <c r="N31" s="43"/>
      <c r="O31" s="44"/>
      <c r="P31" s="43">
        <f t="shared" si="5"/>
        <v>265000</v>
      </c>
      <c r="Q31" s="44">
        <f t="shared" si="6"/>
        <v>1676791</v>
      </c>
      <c r="R31" s="24">
        <f t="shared" si="7"/>
        <v>-42.666666666666671</v>
      </c>
      <c r="S31" s="25">
        <f t="shared" si="8"/>
        <v>54.617217172259593</v>
      </c>
      <c r="T31" s="24">
        <f t="shared" si="9"/>
        <v>8.8333333333333339</v>
      </c>
      <c r="U31" s="26">
        <f t="shared" si="10"/>
        <v>55.893033333333328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1400000</v>
      </c>
      <c r="C33" s="42"/>
      <c r="D33" s="42"/>
      <c r="E33" s="42">
        <f t="shared" si="4"/>
        <v>1400000</v>
      </c>
      <c r="F33" s="43">
        <v>1400000</v>
      </c>
      <c r="G33" s="44">
        <v>1400000</v>
      </c>
      <c r="H33" s="43">
        <v>350000</v>
      </c>
      <c r="I33" s="44">
        <v>617686</v>
      </c>
      <c r="J33" s="43">
        <v>446000</v>
      </c>
      <c r="K33" s="44">
        <v>595274</v>
      </c>
      <c r="L33" s="43">
        <v>145000</v>
      </c>
      <c r="M33" s="44"/>
      <c r="N33" s="43"/>
      <c r="O33" s="44"/>
      <c r="P33" s="43">
        <f t="shared" si="5"/>
        <v>941000</v>
      </c>
      <c r="Q33" s="44">
        <f t="shared" si="6"/>
        <v>1212960</v>
      </c>
      <c r="R33" s="24">
        <f t="shared" si="7"/>
        <v>-67.488789237668158</v>
      </c>
      <c r="S33" s="25">
        <f t="shared" si="8"/>
        <v>-100</v>
      </c>
      <c r="T33" s="24">
        <f t="shared" si="9"/>
        <v>67.214285714285722</v>
      </c>
      <c r="U33" s="26">
        <f t="shared" si="10"/>
        <v>86.64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3000000</v>
      </c>
      <c r="C36" s="42"/>
      <c r="D36" s="42"/>
      <c r="E36" s="42">
        <f t="shared" si="4"/>
        <v>3000000</v>
      </c>
      <c r="F36" s="43">
        <v>1950000</v>
      </c>
      <c r="G36" s="44">
        <v>1950000</v>
      </c>
      <c r="H36" s="43"/>
      <c r="I36" s="44"/>
      <c r="J36" s="43"/>
      <c r="K36" s="44"/>
      <c r="L36" s="43"/>
      <c r="M36" s="44">
        <v>876471</v>
      </c>
      <c r="N36" s="43"/>
      <c r="O36" s="44"/>
      <c r="P36" s="43">
        <f t="shared" si="5"/>
        <v>0</v>
      </c>
      <c r="Q36" s="44">
        <f t="shared" si="6"/>
        <v>876471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29.215699999999998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15850000</v>
      </c>
      <c r="C43" s="45">
        <f t="shared" si="20"/>
        <v>0</v>
      </c>
      <c r="D43" s="45">
        <f t="shared" si="20"/>
        <v>0</v>
      </c>
      <c r="E43" s="45">
        <f t="shared" si="20"/>
        <v>15850000</v>
      </c>
      <c r="F43" s="46">
        <f t="shared" si="20"/>
        <v>14411000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15850000</v>
      </c>
      <c r="C44" s="39">
        <f t="shared" si="22"/>
        <v>0</v>
      </c>
      <c r="D44" s="39">
        <f t="shared" si="22"/>
        <v>0</v>
      </c>
      <c r="E44" s="39">
        <f t="shared" si="22"/>
        <v>15850000</v>
      </c>
      <c r="F44" s="40">
        <f t="shared" si="22"/>
        <v>14411000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15850000</v>
      </c>
      <c r="C46" s="42"/>
      <c r="D46" s="42"/>
      <c r="E46" s="42">
        <f t="shared" si="13"/>
        <v>15850000</v>
      </c>
      <c r="F46" s="43">
        <v>14411000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37108000</v>
      </c>
      <c r="C61" s="39">
        <f t="shared" si="26"/>
        <v>0</v>
      </c>
      <c r="D61" s="39">
        <f t="shared" si="26"/>
        <v>0</v>
      </c>
      <c r="E61" s="39">
        <f t="shared" si="26"/>
        <v>37108000</v>
      </c>
      <c r="F61" s="40">
        <f t="shared" si="26"/>
        <v>34619000</v>
      </c>
      <c r="G61" s="41">
        <f t="shared" si="26"/>
        <v>20208000</v>
      </c>
      <c r="H61" s="40">
        <f t="shared" si="26"/>
        <v>5291000</v>
      </c>
      <c r="I61" s="41">
        <f t="shared" si="26"/>
        <v>7333334</v>
      </c>
      <c r="J61" s="40">
        <f t="shared" si="26"/>
        <v>4293000</v>
      </c>
      <c r="K61" s="41">
        <f t="shared" si="26"/>
        <v>3789454</v>
      </c>
      <c r="L61" s="40">
        <f t="shared" si="26"/>
        <v>1939000</v>
      </c>
      <c r="M61" s="41">
        <f t="shared" si="26"/>
        <v>1423192</v>
      </c>
      <c r="N61" s="40">
        <f t="shared" si="26"/>
        <v>0</v>
      </c>
      <c r="O61" s="41">
        <f t="shared" si="26"/>
        <v>0</v>
      </c>
      <c r="P61" s="40">
        <f t="shared" si="26"/>
        <v>11523000</v>
      </c>
      <c r="Q61" s="41">
        <f t="shared" si="26"/>
        <v>12545980</v>
      </c>
      <c r="R61" s="20">
        <f t="shared" si="16"/>
        <v>-54.833449802003265</v>
      </c>
      <c r="S61" s="21">
        <f t="shared" si="17"/>
        <v>-62.443349358509167</v>
      </c>
      <c r="T61" s="20">
        <f t="shared" si="18"/>
        <v>31.052603212245337</v>
      </c>
      <c r="U61" s="22">
        <f t="shared" si="19"/>
        <v>33.809367252344508</v>
      </c>
      <c r="V61" s="40">
        <f t="shared" ref="V61:W61" si="27">+V8+V43</f>
        <v>1028000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37108000</v>
      </c>
      <c r="C65" s="48">
        <f t="shared" si="30"/>
        <v>0</v>
      </c>
      <c r="D65" s="48">
        <f t="shared" si="30"/>
        <v>0</v>
      </c>
      <c r="E65" s="48">
        <f t="shared" si="30"/>
        <v>37108000</v>
      </c>
      <c r="F65" s="49">
        <f t="shared" si="30"/>
        <v>34619000</v>
      </c>
      <c r="G65" s="50">
        <f t="shared" si="30"/>
        <v>20208000</v>
      </c>
      <c r="H65" s="49">
        <f t="shared" si="30"/>
        <v>5291000</v>
      </c>
      <c r="I65" s="50">
        <f t="shared" si="30"/>
        <v>7333334</v>
      </c>
      <c r="J65" s="49">
        <f t="shared" si="30"/>
        <v>4293000</v>
      </c>
      <c r="K65" s="50">
        <f t="shared" si="30"/>
        <v>3789454</v>
      </c>
      <c r="L65" s="49">
        <f t="shared" si="30"/>
        <v>1939000</v>
      </c>
      <c r="M65" s="51">
        <f t="shared" si="30"/>
        <v>1423192</v>
      </c>
      <c r="N65" s="49">
        <f t="shared" si="30"/>
        <v>0</v>
      </c>
      <c r="O65" s="50">
        <f t="shared" si="30"/>
        <v>0</v>
      </c>
      <c r="P65" s="49">
        <f t="shared" si="30"/>
        <v>11523000</v>
      </c>
      <c r="Q65" s="50">
        <f t="shared" si="30"/>
        <v>12545980</v>
      </c>
      <c r="R65" s="34">
        <f t="shared" si="16"/>
        <v>-54.833449802003265</v>
      </c>
      <c r="S65" s="35">
        <f t="shared" si="17"/>
        <v>-62.443349358509167</v>
      </c>
      <c r="T65" s="34">
        <f t="shared" si="18"/>
        <v>31.052603212245337</v>
      </c>
      <c r="U65" s="35">
        <f t="shared" si="19"/>
        <v>33.809367252344508</v>
      </c>
      <c r="V65" s="49">
        <f>+V61+V62</f>
        <v>1028000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36145000</v>
      </c>
      <c r="C8" s="36">
        <f t="shared" si="0"/>
        <v>-21176000</v>
      </c>
      <c r="D8" s="36">
        <f t="shared" si="0"/>
        <v>0</v>
      </c>
      <c r="E8" s="36">
        <f t="shared" si="0"/>
        <v>14969000</v>
      </c>
      <c r="F8" s="37">
        <f t="shared" si="0"/>
        <v>23553000</v>
      </c>
      <c r="G8" s="38">
        <f t="shared" si="0"/>
        <v>13268000</v>
      </c>
      <c r="H8" s="37">
        <f t="shared" si="0"/>
        <v>2444000</v>
      </c>
      <c r="I8" s="38">
        <f t="shared" si="0"/>
        <v>4812931</v>
      </c>
      <c r="J8" s="37">
        <f t="shared" si="0"/>
        <v>6082000</v>
      </c>
      <c r="K8" s="38">
        <f t="shared" si="0"/>
        <v>548021</v>
      </c>
      <c r="L8" s="37">
        <f t="shared" si="0"/>
        <v>1557000</v>
      </c>
      <c r="M8" s="38">
        <f t="shared" si="0"/>
        <v>250245</v>
      </c>
      <c r="N8" s="37">
        <f t="shared" si="0"/>
        <v>0</v>
      </c>
      <c r="O8" s="38">
        <f t="shared" si="0"/>
        <v>0</v>
      </c>
      <c r="P8" s="37">
        <f t="shared" si="0"/>
        <v>10083000</v>
      </c>
      <c r="Q8" s="38">
        <f t="shared" si="0"/>
        <v>5611197</v>
      </c>
      <c r="R8" s="16">
        <f>IF(($J8       =0),0,((($L8       -$J8       )/$J8       )*100))</f>
        <v>-74.399868464320946</v>
      </c>
      <c r="S8" s="17">
        <f>IF(($K8       =0),0,((($M8       -$K8       )/$K8       )*100))</f>
        <v>-54.336603889267025</v>
      </c>
      <c r="T8" s="16">
        <f>IF(($E8       =0),0,(($P8       /$E8       )*100))</f>
        <v>67.35920903199947</v>
      </c>
      <c r="U8" s="18">
        <f>IF(($E8       =0),0,(($Q8       /$E8       )*100))</f>
        <v>37.485449929855037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32102000</v>
      </c>
      <c r="C9" s="39">
        <f t="shared" si="2"/>
        <v>-21176000</v>
      </c>
      <c r="D9" s="39">
        <f t="shared" si="2"/>
        <v>0</v>
      </c>
      <c r="E9" s="39">
        <f t="shared" si="2"/>
        <v>10926000</v>
      </c>
      <c r="F9" s="40">
        <f t="shared" si="2"/>
        <v>19510000</v>
      </c>
      <c r="G9" s="41">
        <f t="shared" si="2"/>
        <v>9225000</v>
      </c>
      <c r="H9" s="40">
        <f t="shared" si="2"/>
        <v>736000</v>
      </c>
      <c r="I9" s="41">
        <f t="shared" si="2"/>
        <v>2741164</v>
      </c>
      <c r="J9" s="40">
        <f t="shared" si="2"/>
        <v>5832000</v>
      </c>
      <c r="K9" s="41">
        <f t="shared" si="2"/>
        <v>341715</v>
      </c>
      <c r="L9" s="40">
        <f t="shared" si="2"/>
        <v>1266000</v>
      </c>
      <c r="M9" s="41">
        <f t="shared" si="2"/>
        <v>45000</v>
      </c>
      <c r="N9" s="40">
        <f t="shared" si="2"/>
        <v>0</v>
      </c>
      <c r="O9" s="41">
        <f t="shared" si="2"/>
        <v>0</v>
      </c>
      <c r="P9" s="40">
        <f t="shared" si="2"/>
        <v>7834000</v>
      </c>
      <c r="Q9" s="41">
        <f t="shared" si="2"/>
        <v>3127879</v>
      </c>
      <c r="R9" s="20">
        <f>IF(($J9       =0),0,((($L9       -$J9       )/$J9       )*100))</f>
        <v>-78.292181069958843</v>
      </c>
      <c r="S9" s="21">
        <f>IF(($K9       =0),0,((($M9       -$K9       )/$K9       )*100))</f>
        <v>-86.831131205829422</v>
      </c>
      <c r="T9" s="20">
        <f>IF(($E9       =0),0,(($P9       /$E9       )*100))</f>
        <v>71.700530843858687</v>
      </c>
      <c r="U9" s="22">
        <f>IF(($E9       =0),0,(($Q9       /$E9       )*100))</f>
        <v>28.627850997620357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13452000</v>
      </c>
      <c r="C10" s="42">
        <v>-10285000</v>
      </c>
      <c r="D10" s="42"/>
      <c r="E10" s="42">
        <f t="shared" ref="E10:E41" si="4">$B10      +$C10      +$D10</f>
        <v>3167000</v>
      </c>
      <c r="F10" s="43">
        <v>13452000</v>
      </c>
      <c r="G10" s="44">
        <v>3167000</v>
      </c>
      <c r="H10" s="43">
        <v>736000</v>
      </c>
      <c r="I10" s="44">
        <v>1900257</v>
      </c>
      <c r="J10" s="43">
        <v>2431000</v>
      </c>
      <c r="K10" s="44">
        <v>-306006</v>
      </c>
      <c r="L10" s="43"/>
      <c r="M10" s="44">
        <v>45000</v>
      </c>
      <c r="N10" s="43"/>
      <c r="O10" s="44"/>
      <c r="P10" s="43">
        <f t="shared" ref="P10:P41" si="5">$H10      +$J10      +$L10      +$N10</f>
        <v>3167000</v>
      </c>
      <c r="Q10" s="44">
        <f t="shared" ref="Q10:Q41" si="6">$I10      +$K10      +$M10      +$O10</f>
        <v>1639251</v>
      </c>
      <c r="R10" s="24">
        <f t="shared" ref="R10:R41" si="7">IF(($J10      =0),0,((($L10      -$J10      )/$J10      )*100))</f>
        <v>-100</v>
      </c>
      <c r="S10" s="25">
        <f t="shared" ref="S10:S41" si="8">IF(($K10      =0),0,((($M10      -$K10      )/$K10      )*100))</f>
        <v>-114.70559400796063</v>
      </c>
      <c r="T10" s="24">
        <f t="shared" ref="T10:T41" si="9">IF(($E10      =0),0,(($P10      /$E10      )*100))</f>
        <v>100</v>
      </c>
      <c r="U10" s="26">
        <f t="shared" ref="U10:U41" si="10">IF(($E10      =0),0,(($Q10      /$E10      )*100))</f>
        <v>51.760372592358692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3092000</v>
      </c>
      <c r="C13" s="42"/>
      <c r="D13" s="42"/>
      <c r="E13" s="42">
        <f t="shared" si="4"/>
        <v>3092000</v>
      </c>
      <c r="F13" s="43">
        <v>1391000</v>
      </c>
      <c r="G13" s="44">
        <v>1391000</v>
      </c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15558000</v>
      </c>
      <c r="C20" s="42">
        <v>-10891000</v>
      </c>
      <c r="D20" s="42"/>
      <c r="E20" s="42">
        <f t="shared" si="4"/>
        <v>4667000</v>
      </c>
      <c r="F20" s="43">
        <v>4667000</v>
      </c>
      <c r="G20" s="44">
        <v>4667000</v>
      </c>
      <c r="H20" s="43"/>
      <c r="I20" s="44">
        <v>840907</v>
      </c>
      <c r="J20" s="43">
        <v>3401000</v>
      </c>
      <c r="K20" s="44">
        <v>647721</v>
      </c>
      <c r="L20" s="43">
        <v>1266000</v>
      </c>
      <c r="M20" s="44"/>
      <c r="N20" s="43"/>
      <c r="O20" s="44"/>
      <c r="P20" s="43">
        <f t="shared" si="5"/>
        <v>4667000</v>
      </c>
      <c r="Q20" s="44">
        <f t="shared" si="6"/>
        <v>1488628</v>
      </c>
      <c r="R20" s="24">
        <f t="shared" si="7"/>
        <v>-62.775654219347253</v>
      </c>
      <c r="S20" s="25">
        <f t="shared" si="8"/>
        <v>-100</v>
      </c>
      <c r="T20" s="24">
        <f t="shared" si="9"/>
        <v>100</v>
      </c>
      <c r="U20" s="26">
        <f t="shared" si="10"/>
        <v>31.89689307906578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4043000</v>
      </c>
      <c r="C28" s="39">
        <f t="shared" si="11"/>
        <v>0</v>
      </c>
      <c r="D28" s="39">
        <f t="shared" si="11"/>
        <v>0</v>
      </c>
      <c r="E28" s="39">
        <f t="shared" si="11"/>
        <v>4043000</v>
      </c>
      <c r="F28" s="40">
        <f t="shared" si="11"/>
        <v>4043000</v>
      </c>
      <c r="G28" s="41">
        <f t="shared" si="11"/>
        <v>4043000</v>
      </c>
      <c r="H28" s="40">
        <f t="shared" si="11"/>
        <v>1708000</v>
      </c>
      <c r="I28" s="41">
        <f t="shared" si="11"/>
        <v>2071767</v>
      </c>
      <c r="J28" s="40">
        <f t="shared" si="11"/>
        <v>250000</v>
      </c>
      <c r="K28" s="41">
        <f t="shared" si="11"/>
        <v>206306</v>
      </c>
      <c r="L28" s="40">
        <f t="shared" si="11"/>
        <v>291000</v>
      </c>
      <c r="M28" s="41">
        <f t="shared" si="11"/>
        <v>205245</v>
      </c>
      <c r="N28" s="40">
        <f t="shared" si="11"/>
        <v>0</v>
      </c>
      <c r="O28" s="41">
        <f t="shared" si="11"/>
        <v>0</v>
      </c>
      <c r="P28" s="40">
        <f t="shared" si="11"/>
        <v>2249000</v>
      </c>
      <c r="Q28" s="41">
        <f t="shared" si="11"/>
        <v>2483318</v>
      </c>
      <c r="R28" s="20">
        <f t="shared" si="7"/>
        <v>16.400000000000002</v>
      </c>
      <c r="S28" s="21">
        <f t="shared" si="8"/>
        <v>-0.51428460636142426</v>
      </c>
      <c r="T28" s="20">
        <f t="shared" si="9"/>
        <v>55.627009646302248</v>
      </c>
      <c r="U28" s="22">
        <f t="shared" si="10"/>
        <v>61.422656443235226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2400000</v>
      </c>
      <c r="C31" s="42"/>
      <c r="D31" s="42"/>
      <c r="E31" s="42">
        <f t="shared" si="4"/>
        <v>2400000</v>
      </c>
      <c r="F31" s="43">
        <v>2400000</v>
      </c>
      <c r="G31" s="44">
        <v>2400000</v>
      </c>
      <c r="H31" s="43">
        <v>1298000</v>
      </c>
      <c r="I31" s="44">
        <v>1350525</v>
      </c>
      <c r="J31" s="43">
        <v>106000</v>
      </c>
      <c r="K31" s="44">
        <v>-91300</v>
      </c>
      <c r="L31" s="43"/>
      <c r="M31" s="44">
        <v>52881</v>
      </c>
      <c r="N31" s="43"/>
      <c r="O31" s="44"/>
      <c r="P31" s="43">
        <f t="shared" si="5"/>
        <v>1404000</v>
      </c>
      <c r="Q31" s="44">
        <f t="shared" si="6"/>
        <v>1312106</v>
      </c>
      <c r="R31" s="24">
        <f t="shared" si="7"/>
        <v>-100</v>
      </c>
      <c r="S31" s="25">
        <f t="shared" si="8"/>
        <v>-157.92004381161007</v>
      </c>
      <c r="T31" s="24">
        <f t="shared" si="9"/>
        <v>58.5</v>
      </c>
      <c r="U31" s="26">
        <f t="shared" si="10"/>
        <v>54.671083333333335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1643000</v>
      </c>
      <c r="C33" s="42"/>
      <c r="D33" s="42"/>
      <c r="E33" s="42">
        <f t="shared" si="4"/>
        <v>1643000</v>
      </c>
      <c r="F33" s="43">
        <v>1643000</v>
      </c>
      <c r="G33" s="44">
        <v>1643000</v>
      </c>
      <c r="H33" s="43">
        <v>410000</v>
      </c>
      <c r="I33" s="44">
        <v>721242</v>
      </c>
      <c r="J33" s="43">
        <v>144000</v>
      </c>
      <c r="K33" s="44">
        <v>297606</v>
      </c>
      <c r="L33" s="43">
        <v>291000</v>
      </c>
      <c r="M33" s="44">
        <v>152364</v>
      </c>
      <c r="N33" s="43"/>
      <c r="O33" s="44"/>
      <c r="P33" s="43">
        <f t="shared" si="5"/>
        <v>845000</v>
      </c>
      <c r="Q33" s="44">
        <f t="shared" si="6"/>
        <v>1171212</v>
      </c>
      <c r="R33" s="24">
        <f t="shared" si="7"/>
        <v>102.08333333333333</v>
      </c>
      <c r="S33" s="25">
        <f t="shared" si="8"/>
        <v>-48.80345154331566</v>
      </c>
      <c r="T33" s="24">
        <f t="shared" si="9"/>
        <v>51.430310407790628</v>
      </c>
      <c r="U33" s="26">
        <f t="shared" si="10"/>
        <v>71.284966524650031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36145000</v>
      </c>
      <c r="C61" s="39">
        <f t="shared" si="26"/>
        <v>-21176000</v>
      </c>
      <c r="D61" s="39">
        <f t="shared" si="26"/>
        <v>0</v>
      </c>
      <c r="E61" s="39">
        <f t="shared" si="26"/>
        <v>14969000</v>
      </c>
      <c r="F61" s="40">
        <f t="shared" si="26"/>
        <v>23553000</v>
      </c>
      <c r="G61" s="41">
        <f t="shared" si="26"/>
        <v>13268000</v>
      </c>
      <c r="H61" s="40">
        <f t="shared" si="26"/>
        <v>2444000</v>
      </c>
      <c r="I61" s="41">
        <f t="shared" si="26"/>
        <v>4812931</v>
      </c>
      <c r="J61" s="40">
        <f t="shared" si="26"/>
        <v>6082000</v>
      </c>
      <c r="K61" s="41">
        <f t="shared" si="26"/>
        <v>548021</v>
      </c>
      <c r="L61" s="40">
        <f t="shared" si="26"/>
        <v>1557000</v>
      </c>
      <c r="M61" s="41">
        <f t="shared" si="26"/>
        <v>250245</v>
      </c>
      <c r="N61" s="40">
        <f t="shared" si="26"/>
        <v>0</v>
      </c>
      <c r="O61" s="41">
        <f t="shared" si="26"/>
        <v>0</v>
      </c>
      <c r="P61" s="40">
        <f t="shared" si="26"/>
        <v>10083000</v>
      </c>
      <c r="Q61" s="41">
        <f t="shared" si="26"/>
        <v>5611197</v>
      </c>
      <c r="R61" s="20">
        <f t="shared" si="16"/>
        <v>-74.399868464320946</v>
      </c>
      <c r="S61" s="21">
        <f t="shared" si="17"/>
        <v>-54.336603889267025</v>
      </c>
      <c r="T61" s="20">
        <f t="shared" si="18"/>
        <v>67.35920903199947</v>
      </c>
      <c r="U61" s="22">
        <f t="shared" si="19"/>
        <v>37.485449929855037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36145000</v>
      </c>
      <c r="C65" s="48">
        <f t="shared" si="30"/>
        <v>-21176000</v>
      </c>
      <c r="D65" s="48">
        <f t="shared" si="30"/>
        <v>0</v>
      </c>
      <c r="E65" s="48">
        <f t="shared" si="30"/>
        <v>14969000</v>
      </c>
      <c r="F65" s="49">
        <f t="shared" si="30"/>
        <v>23553000</v>
      </c>
      <c r="G65" s="50">
        <f t="shared" si="30"/>
        <v>13268000</v>
      </c>
      <c r="H65" s="49">
        <f t="shared" si="30"/>
        <v>2444000</v>
      </c>
      <c r="I65" s="50">
        <f t="shared" si="30"/>
        <v>4812931</v>
      </c>
      <c r="J65" s="49">
        <f t="shared" si="30"/>
        <v>6082000</v>
      </c>
      <c r="K65" s="50">
        <f t="shared" si="30"/>
        <v>548021</v>
      </c>
      <c r="L65" s="49">
        <f t="shared" si="30"/>
        <v>1557000</v>
      </c>
      <c r="M65" s="51">
        <f t="shared" si="30"/>
        <v>250245</v>
      </c>
      <c r="N65" s="49">
        <f t="shared" si="30"/>
        <v>0</v>
      </c>
      <c r="O65" s="50">
        <f t="shared" si="30"/>
        <v>0</v>
      </c>
      <c r="P65" s="49">
        <f t="shared" si="30"/>
        <v>10083000</v>
      </c>
      <c r="Q65" s="50">
        <f t="shared" si="30"/>
        <v>5611197</v>
      </c>
      <c r="R65" s="34">
        <f t="shared" si="16"/>
        <v>-74.399868464320946</v>
      </c>
      <c r="S65" s="35">
        <f t="shared" si="17"/>
        <v>-54.336603889267025</v>
      </c>
      <c r="T65" s="34">
        <f t="shared" si="18"/>
        <v>67.35920903199947</v>
      </c>
      <c r="U65" s="35">
        <f t="shared" si="19"/>
        <v>37.485449929855037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237198000</v>
      </c>
      <c r="C8" s="36">
        <f t="shared" si="0"/>
        <v>21176000</v>
      </c>
      <c r="D8" s="36">
        <f t="shared" si="0"/>
        <v>0</v>
      </c>
      <c r="E8" s="36">
        <f t="shared" si="0"/>
        <v>258374000</v>
      </c>
      <c r="F8" s="37">
        <f t="shared" si="0"/>
        <v>258374000</v>
      </c>
      <c r="G8" s="38">
        <f t="shared" si="0"/>
        <v>258374000</v>
      </c>
      <c r="H8" s="37">
        <f t="shared" si="0"/>
        <v>62022000</v>
      </c>
      <c r="I8" s="38">
        <f t="shared" si="0"/>
        <v>53529861</v>
      </c>
      <c r="J8" s="37">
        <f t="shared" si="0"/>
        <v>85251000</v>
      </c>
      <c r="K8" s="38">
        <f t="shared" si="0"/>
        <v>98845843</v>
      </c>
      <c r="L8" s="37">
        <f t="shared" si="0"/>
        <v>38284000</v>
      </c>
      <c r="M8" s="38">
        <f t="shared" si="0"/>
        <v>37622633</v>
      </c>
      <c r="N8" s="37">
        <f t="shared" si="0"/>
        <v>0</v>
      </c>
      <c r="O8" s="38">
        <f t="shared" si="0"/>
        <v>0</v>
      </c>
      <c r="P8" s="37">
        <f t="shared" si="0"/>
        <v>185557000</v>
      </c>
      <c r="Q8" s="38">
        <f t="shared" si="0"/>
        <v>189998337</v>
      </c>
      <c r="R8" s="16">
        <f>IF(($J8       =0),0,((($L8       -$J8       )/$J8       )*100))</f>
        <v>-55.092608884353268</v>
      </c>
      <c r="S8" s="17">
        <f>IF(($K8       =0),0,((($M8       -$K8       )/$K8       )*100))</f>
        <v>-61.938072600584725</v>
      </c>
      <c r="T8" s="16">
        <f>IF(($E8       =0),0,(($P8       /$E8       )*100))</f>
        <v>71.817210710055974</v>
      </c>
      <c r="U8" s="18">
        <f>IF(($E8       =0),0,(($Q8       /$E8       )*100))</f>
        <v>73.536167338818927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234285000</v>
      </c>
      <c r="C9" s="39">
        <f t="shared" si="2"/>
        <v>21176000</v>
      </c>
      <c r="D9" s="39">
        <f t="shared" si="2"/>
        <v>0</v>
      </c>
      <c r="E9" s="39">
        <f t="shared" si="2"/>
        <v>255461000</v>
      </c>
      <c r="F9" s="40">
        <f t="shared" si="2"/>
        <v>255461000</v>
      </c>
      <c r="G9" s="41">
        <f t="shared" si="2"/>
        <v>255461000</v>
      </c>
      <c r="H9" s="40">
        <f t="shared" si="2"/>
        <v>61547000</v>
      </c>
      <c r="I9" s="41">
        <f t="shared" si="2"/>
        <v>53104590</v>
      </c>
      <c r="J9" s="40">
        <f t="shared" si="2"/>
        <v>84620000</v>
      </c>
      <c r="K9" s="41">
        <f t="shared" si="2"/>
        <v>98063620</v>
      </c>
      <c r="L9" s="40">
        <f t="shared" si="2"/>
        <v>37355000</v>
      </c>
      <c r="M9" s="41">
        <f t="shared" si="2"/>
        <v>36743399</v>
      </c>
      <c r="N9" s="40">
        <f t="shared" si="2"/>
        <v>0</v>
      </c>
      <c r="O9" s="41">
        <f t="shared" si="2"/>
        <v>0</v>
      </c>
      <c r="P9" s="40">
        <f t="shared" si="2"/>
        <v>183522000</v>
      </c>
      <c r="Q9" s="41">
        <f t="shared" si="2"/>
        <v>187911609</v>
      </c>
      <c r="R9" s="20">
        <f>IF(($J9       =0),0,((($L9       -$J9       )/$J9       )*100))</f>
        <v>-55.855589695107547</v>
      </c>
      <c r="S9" s="21">
        <f>IF(($K9       =0),0,((($M9       -$K9       )/$K9       )*100))</f>
        <v>-62.531059938435888</v>
      </c>
      <c r="T9" s="20">
        <f>IF(($E9       =0),0,(($P9       /$E9       )*100))</f>
        <v>71.839537150484816</v>
      </c>
      <c r="U9" s="22">
        <f>IF(($E9       =0),0,(($Q9       /$E9       )*100))</f>
        <v>73.557846011719988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121318000</v>
      </c>
      <c r="C10" s="42">
        <v>10285000</v>
      </c>
      <c r="D10" s="42"/>
      <c r="E10" s="42">
        <f t="shared" ref="E10:E41" si="4">$B10      +$C10      +$D10</f>
        <v>131603000</v>
      </c>
      <c r="F10" s="43">
        <v>131603000</v>
      </c>
      <c r="G10" s="44">
        <v>131603000</v>
      </c>
      <c r="H10" s="43">
        <v>21785000</v>
      </c>
      <c r="I10" s="44">
        <v>22173709</v>
      </c>
      <c r="J10" s="43">
        <v>41102000</v>
      </c>
      <c r="K10" s="44">
        <v>44864067</v>
      </c>
      <c r="L10" s="43">
        <v>19395000</v>
      </c>
      <c r="M10" s="44">
        <v>18438070</v>
      </c>
      <c r="N10" s="43"/>
      <c r="O10" s="44"/>
      <c r="P10" s="43">
        <f t="shared" ref="P10:P41" si="5">$H10      +$J10      +$L10      +$N10</f>
        <v>82282000</v>
      </c>
      <c r="Q10" s="44">
        <f t="shared" ref="Q10:Q41" si="6">$I10      +$K10      +$M10      +$O10</f>
        <v>85475846</v>
      </c>
      <c r="R10" s="24">
        <f t="shared" ref="R10:R41" si="7">IF(($J10      =0),0,((($L10      -$J10      )/$J10      )*100))</f>
        <v>-52.812515206072696</v>
      </c>
      <c r="S10" s="25">
        <f t="shared" ref="S10:S41" si="8">IF(($K10      =0),0,((($M10      -$K10      )/$K10      )*100))</f>
        <v>-58.902366118524206</v>
      </c>
      <c r="T10" s="24">
        <f t="shared" ref="T10:T41" si="9">IF(($E10      =0),0,(($P10      /$E10      )*100))</f>
        <v>62.522890815558917</v>
      </c>
      <c r="U10" s="26">
        <f t="shared" ref="U10:U41" si="10">IF(($E10      =0),0,(($Q10      /$E10      )*100))</f>
        <v>64.949770142018039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2967000</v>
      </c>
      <c r="C16" s="42"/>
      <c r="D16" s="42"/>
      <c r="E16" s="42">
        <f t="shared" si="4"/>
        <v>2967000</v>
      </c>
      <c r="F16" s="43">
        <v>2967000</v>
      </c>
      <c r="G16" s="44">
        <v>2967000</v>
      </c>
      <c r="H16" s="43">
        <v>171000</v>
      </c>
      <c r="I16" s="44">
        <v>341414</v>
      </c>
      <c r="J16" s="43">
        <v>1182000</v>
      </c>
      <c r="K16" s="44">
        <v>843657</v>
      </c>
      <c r="L16" s="43">
        <v>674000</v>
      </c>
      <c r="M16" s="44">
        <v>567857</v>
      </c>
      <c r="N16" s="43"/>
      <c r="O16" s="44"/>
      <c r="P16" s="43">
        <f t="shared" si="5"/>
        <v>2027000</v>
      </c>
      <c r="Q16" s="44">
        <f t="shared" si="6"/>
        <v>1752928</v>
      </c>
      <c r="R16" s="24">
        <f t="shared" si="7"/>
        <v>-42.978003384094755</v>
      </c>
      <c r="S16" s="25">
        <f t="shared" si="8"/>
        <v>-32.691010683251605</v>
      </c>
      <c r="T16" s="24">
        <f t="shared" si="9"/>
        <v>68.318166498146269</v>
      </c>
      <c r="U16" s="26">
        <f t="shared" si="10"/>
        <v>59.080822379507921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10891000</v>
      </c>
      <c r="D20" s="42"/>
      <c r="E20" s="42">
        <f t="shared" si="4"/>
        <v>10891000</v>
      </c>
      <c r="F20" s="43">
        <v>10891000</v>
      </c>
      <c r="G20" s="44">
        <v>10891000</v>
      </c>
      <c r="H20" s="43"/>
      <c r="I20" s="44"/>
      <c r="J20" s="43"/>
      <c r="K20" s="44"/>
      <c r="L20" s="43"/>
      <c r="M20" s="44">
        <v>1328796</v>
      </c>
      <c r="N20" s="43"/>
      <c r="O20" s="44"/>
      <c r="P20" s="43">
        <f t="shared" si="5"/>
        <v>0</v>
      </c>
      <c r="Q20" s="44">
        <f t="shared" si="6"/>
        <v>1328796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12.200863097970801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110000000</v>
      </c>
      <c r="C23" s="42"/>
      <c r="D23" s="42"/>
      <c r="E23" s="42">
        <f t="shared" si="4"/>
        <v>110000000</v>
      </c>
      <c r="F23" s="43">
        <v>110000000</v>
      </c>
      <c r="G23" s="44">
        <v>110000000</v>
      </c>
      <c r="H23" s="43">
        <v>39591000</v>
      </c>
      <c r="I23" s="44">
        <v>30589467</v>
      </c>
      <c r="J23" s="43">
        <v>42336000</v>
      </c>
      <c r="K23" s="44">
        <v>52355896</v>
      </c>
      <c r="L23" s="43">
        <v>17286000</v>
      </c>
      <c r="M23" s="44">
        <v>16408676</v>
      </c>
      <c r="N23" s="43"/>
      <c r="O23" s="44"/>
      <c r="P23" s="43">
        <f t="shared" si="5"/>
        <v>99213000</v>
      </c>
      <c r="Q23" s="44">
        <f t="shared" si="6"/>
        <v>99354039</v>
      </c>
      <c r="R23" s="24">
        <f t="shared" si="7"/>
        <v>-59.169501133786852</v>
      </c>
      <c r="S23" s="25">
        <f t="shared" si="8"/>
        <v>-68.659354048682502</v>
      </c>
      <c r="T23" s="24">
        <f t="shared" si="9"/>
        <v>90.193636363636358</v>
      </c>
      <c r="U23" s="26">
        <f t="shared" si="10"/>
        <v>90.321853636363642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2913000</v>
      </c>
      <c r="C28" s="39">
        <f t="shared" si="11"/>
        <v>0</v>
      </c>
      <c r="D28" s="39">
        <f t="shared" si="11"/>
        <v>0</v>
      </c>
      <c r="E28" s="39">
        <f t="shared" si="11"/>
        <v>2913000</v>
      </c>
      <c r="F28" s="40">
        <f t="shared" si="11"/>
        <v>2913000</v>
      </c>
      <c r="G28" s="41">
        <f t="shared" si="11"/>
        <v>2913000</v>
      </c>
      <c r="H28" s="40">
        <f t="shared" si="11"/>
        <v>475000</v>
      </c>
      <c r="I28" s="41">
        <f t="shared" si="11"/>
        <v>425271</v>
      </c>
      <c r="J28" s="40">
        <f t="shared" si="11"/>
        <v>631000</v>
      </c>
      <c r="K28" s="41">
        <f t="shared" si="11"/>
        <v>782223</v>
      </c>
      <c r="L28" s="40">
        <f t="shared" si="11"/>
        <v>929000</v>
      </c>
      <c r="M28" s="41">
        <f t="shared" si="11"/>
        <v>879234</v>
      </c>
      <c r="N28" s="40">
        <f t="shared" si="11"/>
        <v>0</v>
      </c>
      <c r="O28" s="41">
        <f t="shared" si="11"/>
        <v>0</v>
      </c>
      <c r="P28" s="40">
        <f t="shared" si="11"/>
        <v>2035000</v>
      </c>
      <c r="Q28" s="41">
        <f t="shared" si="11"/>
        <v>2086728</v>
      </c>
      <c r="R28" s="20">
        <f t="shared" si="7"/>
        <v>47.22662440570523</v>
      </c>
      <c r="S28" s="21">
        <f t="shared" si="8"/>
        <v>12.401962100321775</v>
      </c>
      <c r="T28" s="20">
        <f t="shared" si="9"/>
        <v>69.859251630621358</v>
      </c>
      <c r="U28" s="22">
        <f t="shared" si="10"/>
        <v>71.635015447991762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1200000</v>
      </c>
      <c r="C31" s="42"/>
      <c r="D31" s="42"/>
      <c r="E31" s="42">
        <f t="shared" si="4"/>
        <v>1200000</v>
      </c>
      <c r="F31" s="43">
        <v>1200000</v>
      </c>
      <c r="G31" s="44">
        <v>1200000</v>
      </c>
      <c r="H31" s="43">
        <v>47000</v>
      </c>
      <c r="I31" s="44">
        <v>46819</v>
      </c>
      <c r="J31" s="43">
        <v>95000</v>
      </c>
      <c r="K31" s="44">
        <v>94047</v>
      </c>
      <c r="L31" s="43">
        <v>279000</v>
      </c>
      <c r="M31" s="44">
        <v>309623</v>
      </c>
      <c r="N31" s="43"/>
      <c r="O31" s="44"/>
      <c r="P31" s="43">
        <f t="shared" si="5"/>
        <v>421000</v>
      </c>
      <c r="Q31" s="44">
        <f t="shared" si="6"/>
        <v>450489</v>
      </c>
      <c r="R31" s="24">
        <f t="shared" si="7"/>
        <v>193.68421052631578</v>
      </c>
      <c r="S31" s="25">
        <f t="shared" si="8"/>
        <v>229.22155943304944</v>
      </c>
      <c r="T31" s="24">
        <f t="shared" si="9"/>
        <v>35.083333333333336</v>
      </c>
      <c r="U31" s="26">
        <f t="shared" si="10"/>
        <v>37.540750000000003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1713000</v>
      </c>
      <c r="C33" s="42"/>
      <c r="D33" s="42"/>
      <c r="E33" s="42">
        <f t="shared" si="4"/>
        <v>1713000</v>
      </c>
      <c r="F33" s="43">
        <v>1713000</v>
      </c>
      <c r="G33" s="44">
        <v>1713000</v>
      </c>
      <c r="H33" s="43">
        <v>428000</v>
      </c>
      <c r="I33" s="44">
        <v>378452</v>
      </c>
      <c r="J33" s="43">
        <v>536000</v>
      </c>
      <c r="K33" s="44">
        <v>688176</v>
      </c>
      <c r="L33" s="43">
        <v>650000</v>
      </c>
      <c r="M33" s="44">
        <v>569611</v>
      </c>
      <c r="N33" s="43"/>
      <c r="O33" s="44"/>
      <c r="P33" s="43">
        <f t="shared" si="5"/>
        <v>1614000</v>
      </c>
      <c r="Q33" s="44">
        <f t="shared" si="6"/>
        <v>1636239</v>
      </c>
      <c r="R33" s="24">
        <f t="shared" si="7"/>
        <v>21.268656716417912</v>
      </c>
      <c r="S33" s="25">
        <f t="shared" si="8"/>
        <v>-17.228877496454395</v>
      </c>
      <c r="T33" s="24">
        <f t="shared" si="9"/>
        <v>94.220665499124351</v>
      </c>
      <c r="U33" s="26">
        <f t="shared" si="10"/>
        <v>95.518914185639233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237198000</v>
      </c>
      <c r="C61" s="39">
        <f t="shared" si="26"/>
        <v>21176000</v>
      </c>
      <c r="D61" s="39">
        <f t="shared" si="26"/>
        <v>0</v>
      </c>
      <c r="E61" s="39">
        <f t="shared" si="26"/>
        <v>258374000</v>
      </c>
      <c r="F61" s="40">
        <f t="shared" si="26"/>
        <v>258374000</v>
      </c>
      <c r="G61" s="41">
        <f t="shared" si="26"/>
        <v>258374000</v>
      </c>
      <c r="H61" s="40">
        <f t="shared" si="26"/>
        <v>62022000</v>
      </c>
      <c r="I61" s="41">
        <f t="shared" si="26"/>
        <v>53529861</v>
      </c>
      <c r="J61" s="40">
        <f t="shared" si="26"/>
        <v>85251000</v>
      </c>
      <c r="K61" s="41">
        <f t="shared" si="26"/>
        <v>98845843</v>
      </c>
      <c r="L61" s="40">
        <f t="shared" si="26"/>
        <v>38284000</v>
      </c>
      <c r="M61" s="41">
        <f t="shared" si="26"/>
        <v>37622633</v>
      </c>
      <c r="N61" s="40">
        <f t="shared" si="26"/>
        <v>0</v>
      </c>
      <c r="O61" s="41">
        <f t="shared" si="26"/>
        <v>0</v>
      </c>
      <c r="P61" s="40">
        <f t="shared" si="26"/>
        <v>185557000</v>
      </c>
      <c r="Q61" s="41">
        <f t="shared" si="26"/>
        <v>189998337</v>
      </c>
      <c r="R61" s="20">
        <f t="shared" si="16"/>
        <v>-55.092608884353268</v>
      </c>
      <c r="S61" s="21">
        <f t="shared" si="17"/>
        <v>-61.938072600584725</v>
      </c>
      <c r="T61" s="20">
        <f t="shared" si="18"/>
        <v>71.817210710055974</v>
      </c>
      <c r="U61" s="22">
        <f t="shared" si="19"/>
        <v>73.536167338818927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237198000</v>
      </c>
      <c r="C65" s="48">
        <f t="shared" si="30"/>
        <v>21176000</v>
      </c>
      <c r="D65" s="48">
        <f t="shared" si="30"/>
        <v>0</v>
      </c>
      <c r="E65" s="48">
        <f t="shared" si="30"/>
        <v>258374000</v>
      </c>
      <c r="F65" s="49">
        <f t="shared" si="30"/>
        <v>258374000</v>
      </c>
      <c r="G65" s="50">
        <f t="shared" si="30"/>
        <v>258374000</v>
      </c>
      <c r="H65" s="49">
        <f t="shared" si="30"/>
        <v>62022000</v>
      </c>
      <c r="I65" s="50">
        <f t="shared" si="30"/>
        <v>53529861</v>
      </c>
      <c r="J65" s="49">
        <f t="shared" si="30"/>
        <v>85251000</v>
      </c>
      <c r="K65" s="50">
        <f t="shared" si="30"/>
        <v>98845843</v>
      </c>
      <c r="L65" s="49">
        <f t="shared" si="30"/>
        <v>38284000</v>
      </c>
      <c r="M65" s="51">
        <f t="shared" si="30"/>
        <v>37622633</v>
      </c>
      <c r="N65" s="49">
        <f t="shared" si="30"/>
        <v>0</v>
      </c>
      <c r="O65" s="50">
        <f t="shared" si="30"/>
        <v>0</v>
      </c>
      <c r="P65" s="49">
        <f t="shared" si="30"/>
        <v>185557000</v>
      </c>
      <c r="Q65" s="50">
        <f t="shared" si="30"/>
        <v>189998337</v>
      </c>
      <c r="R65" s="34">
        <f t="shared" si="16"/>
        <v>-55.092608884353268</v>
      </c>
      <c r="S65" s="35">
        <f t="shared" si="17"/>
        <v>-61.938072600584725</v>
      </c>
      <c r="T65" s="34">
        <f t="shared" si="18"/>
        <v>71.817210710055974</v>
      </c>
      <c r="U65" s="35">
        <f t="shared" si="19"/>
        <v>73.536167338818927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465495000</v>
      </c>
      <c r="C8" s="36">
        <f t="shared" si="0"/>
        <v>0</v>
      </c>
      <c r="D8" s="36">
        <f t="shared" si="0"/>
        <v>0</v>
      </c>
      <c r="E8" s="36">
        <f t="shared" si="0"/>
        <v>465495000</v>
      </c>
      <c r="F8" s="37">
        <f t="shared" si="0"/>
        <v>466676000</v>
      </c>
      <c r="G8" s="38">
        <f t="shared" si="0"/>
        <v>466676000</v>
      </c>
      <c r="H8" s="37">
        <f t="shared" si="0"/>
        <v>69485000</v>
      </c>
      <c r="I8" s="38">
        <f t="shared" si="0"/>
        <v>67146814</v>
      </c>
      <c r="J8" s="37">
        <f t="shared" si="0"/>
        <v>113635000</v>
      </c>
      <c r="K8" s="38">
        <f t="shared" si="0"/>
        <v>124553446</v>
      </c>
      <c r="L8" s="37">
        <f t="shared" si="0"/>
        <v>54664000</v>
      </c>
      <c r="M8" s="38">
        <f t="shared" si="0"/>
        <v>49925837</v>
      </c>
      <c r="N8" s="37">
        <f t="shared" si="0"/>
        <v>0</v>
      </c>
      <c r="O8" s="38">
        <f t="shared" si="0"/>
        <v>0</v>
      </c>
      <c r="P8" s="37">
        <f t="shared" si="0"/>
        <v>237784000</v>
      </c>
      <c r="Q8" s="38">
        <f t="shared" si="0"/>
        <v>241626097</v>
      </c>
      <c r="R8" s="16">
        <f>IF(($J8       =0),0,((($L8       -$J8       )/$J8       )*100))</f>
        <v>-51.89510274123289</v>
      </c>
      <c r="S8" s="17">
        <f>IF(($K8       =0),0,((($M8       -$K8       )/$K8       )*100))</f>
        <v>-59.916133512676964</v>
      </c>
      <c r="T8" s="16">
        <f>IF(($E8       =0),0,(($P8       /$E8       )*100))</f>
        <v>51.081966508770236</v>
      </c>
      <c r="U8" s="18">
        <f>IF(($E8       =0),0,(($Q8       /$E8       )*100))</f>
        <v>51.90734529909021</v>
      </c>
      <c r="V8" s="37">
        <f t="shared" ref="V8:W8" si="1">+V9+V28</f>
        <v>9351000</v>
      </c>
      <c r="W8" s="38">
        <f t="shared" si="1"/>
        <v>4755000</v>
      </c>
    </row>
    <row r="9" spans="1:23" ht="13" x14ac:dyDescent="0.3">
      <c r="A9" s="19" t="s">
        <v>35</v>
      </c>
      <c r="B9" s="39">
        <f t="shared" ref="B9:Q9" si="2">SUM(B10:B27)</f>
        <v>460871000</v>
      </c>
      <c r="C9" s="39">
        <f t="shared" si="2"/>
        <v>0</v>
      </c>
      <c r="D9" s="39">
        <f t="shared" si="2"/>
        <v>0</v>
      </c>
      <c r="E9" s="39">
        <f t="shared" si="2"/>
        <v>460871000</v>
      </c>
      <c r="F9" s="40">
        <f t="shared" si="2"/>
        <v>460871000</v>
      </c>
      <c r="G9" s="41">
        <f t="shared" si="2"/>
        <v>460871000</v>
      </c>
      <c r="H9" s="40">
        <f t="shared" si="2"/>
        <v>68524000</v>
      </c>
      <c r="I9" s="41">
        <f t="shared" si="2"/>
        <v>66095848</v>
      </c>
      <c r="J9" s="40">
        <f t="shared" si="2"/>
        <v>113213000</v>
      </c>
      <c r="K9" s="41">
        <f t="shared" si="2"/>
        <v>123885714</v>
      </c>
      <c r="L9" s="40">
        <f t="shared" si="2"/>
        <v>53410000</v>
      </c>
      <c r="M9" s="41">
        <f t="shared" si="2"/>
        <v>48249398</v>
      </c>
      <c r="N9" s="40">
        <f t="shared" si="2"/>
        <v>0</v>
      </c>
      <c r="O9" s="41">
        <f t="shared" si="2"/>
        <v>0</v>
      </c>
      <c r="P9" s="40">
        <f t="shared" si="2"/>
        <v>235147000</v>
      </c>
      <c r="Q9" s="41">
        <f t="shared" si="2"/>
        <v>238230960</v>
      </c>
      <c r="R9" s="20">
        <f>IF(($J9       =0),0,((($L9       -$J9       )/$J9       )*100))</f>
        <v>-52.823439004354626</v>
      </c>
      <c r="S9" s="21">
        <f>IF(($K9       =0),0,((($M9       -$K9       )/$K9       )*100))</f>
        <v>-61.053299495049117</v>
      </c>
      <c r="T9" s="20">
        <f>IF(($E9       =0),0,(($P9       /$E9       )*100))</f>
        <v>51.022303421130857</v>
      </c>
      <c r="U9" s="22">
        <f>IF(($E9       =0),0,(($Q9       /$E9       )*100))</f>
        <v>51.691462469975328</v>
      </c>
      <c r="V9" s="40">
        <f t="shared" ref="V9:W9" si="3">SUM(V10:V27)</f>
        <v>9351000</v>
      </c>
      <c r="W9" s="41">
        <f t="shared" si="3"/>
        <v>4755000</v>
      </c>
    </row>
    <row r="10" spans="1:23" ht="13" x14ac:dyDescent="0.3">
      <c r="A10" s="23" t="s">
        <v>36</v>
      </c>
      <c r="B10" s="42">
        <v>242657000</v>
      </c>
      <c r="C10" s="42"/>
      <c r="D10" s="42"/>
      <c r="E10" s="42">
        <f t="shared" ref="E10:E41" si="4">$B10      +$C10      +$D10</f>
        <v>242657000</v>
      </c>
      <c r="F10" s="43">
        <v>242657000</v>
      </c>
      <c r="G10" s="44">
        <v>242657000</v>
      </c>
      <c r="H10" s="43">
        <v>47726000</v>
      </c>
      <c r="I10" s="44">
        <v>48540343</v>
      </c>
      <c r="J10" s="43">
        <v>73801000</v>
      </c>
      <c r="K10" s="44">
        <v>78055596</v>
      </c>
      <c r="L10" s="43">
        <v>34430000</v>
      </c>
      <c r="M10" s="44">
        <v>32777383</v>
      </c>
      <c r="N10" s="43"/>
      <c r="O10" s="44"/>
      <c r="P10" s="43">
        <f t="shared" ref="P10:P41" si="5">$H10      +$J10      +$L10      +$N10</f>
        <v>155957000</v>
      </c>
      <c r="Q10" s="44">
        <f t="shared" ref="Q10:Q41" si="6">$I10      +$K10      +$M10      +$O10</f>
        <v>159373322</v>
      </c>
      <c r="R10" s="24">
        <f t="shared" ref="R10:R41" si="7">IF(($J10      =0),0,((($L10      -$J10      )/$J10      )*100))</f>
        <v>-53.347515616319562</v>
      </c>
      <c r="S10" s="25">
        <f t="shared" ref="S10:S41" si="8">IF(($K10      =0),0,((($M10      -$K10      )/$K10      )*100))</f>
        <v>-58.007644961163315</v>
      </c>
      <c r="T10" s="24">
        <f t="shared" ref="T10:T41" si="9">IF(($E10      =0),0,(($P10      /$E10      )*100))</f>
        <v>64.270554733636359</v>
      </c>
      <c r="U10" s="26">
        <f t="shared" ref="U10:U41" si="10">IF(($E10      =0),0,(($Q10      /$E10      )*100))</f>
        <v>65.678435816811387</v>
      </c>
      <c r="V10" s="43">
        <v>6453000</v>
      </c>
      <c r="W10" s="44">
        <v>3400000</v>
      </c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>
        <v>100000000</v>
      </c>
      <c r="C12" s="42"/>
      <c r="D12" s="42"/>
      <c r="E12" s="42">
        <f t="shared" si="4"/>
        <v>100000000</v>
      </c>
      <c r="F12" s="43">
        <v>100000000</v>
      </c>
      <c r="G12" s="44">
        <v>100000000</v>
      </c>
      <c r="H12" s="43">
        <v>2280000</v>
      </c>
      <c r="I12" s="44">
        <v>2543625</v>
      </c>
      <c r="J12" s="43">
        <v>678000</v>
      </c>
      <c r="K12" s="44">
        <v>98936</v>
      </c>
      <c r="L12" s="43">
        <v>742000</v>
      </c>
      <c r="M12" s="44">
        <v>1425735</v>
      </c>
      <c r="N12" s="43"/>
      <c r="O12" s="44"/>
      <c r="P12" s="43">
        <f t="shared" si="5"/>
        <v>3700000</v>
      </c>
      <c r="Q12" s="44">
        <f t="shared" si="6"/>
        <v>4068296</v>
      </c>
      <c r="R12" s="24">
        <f t="shared" si="7"/>
        <v>9.4395280235988199</v>
      </c>
      <c r="S12" s="25">
        <f t="shared" si="8"/>
        <v>1341.0679631276785</v>
      </c>
      <c r="T12" s="24">
        <f t="shared" si="9"/>
        <v>3.6999999999999997</v>
      </c>
      <c r="U12" s="26">
        <f t="shared" si="10"/>
        <v>4.0682960000000001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>
        <v>30000000</v>
      </c>
      <c r="C14" s="42"/>
      <c r="D14" s="42"/>
      <c r="E14" s="42">
        <f t="shared" si="4"/>
        <v>30000000</v>
      </c>
      <c r="F14" s="43">
        <v>30000000</v>
      </c>
      <c r="G14" s="44">
        <v>30000000</v>
      </c>
      <c r="H14" s="43">
        <v>10224000</v>
      </c>
      <c r="I14" s="44">
        <v>6094061</v>
      </c>
      <c r="J14" s="43">
        <v>5774000</v>
      </c>
      <c r="K14" s="44">
        <v>11686126</v>
      </c>
      <c r="L14" s="43"/>
      <c r="M14" s="44">
        <v>2399628</v>
      </c>
      <c r="N14" s="43"/>
      <c r="O14" s="44"/>
      <c r="P14" s="43">
        <f t="shared" si="5"/>
        <v>15998000</v>
      </c>
      <c r="Q14" s="44">
        <f t="shared" si="6"/>
        <v>20179815</v>
      </c>
      <c r="R14" s="24">
        <f t="shared" si="7"/>
        <v>-100</v>
      </c>
      <c r="S14" s="25">
        <f t="shared" si="8"/>
        <v>-79.466009522745168</v>
      </c>
      <c r="T14" s="24">
        <f t="shared" si="9"/>
        <v>53.326666666666668</v>
      </c>
      <c r="U14" s="26">
        <f t="shared" si="10"/>
        <v>67.266049999999993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13214000</v>
      </c>
      <c r="C20" s="42"/>
      <c r="D20" s="42"/>
      <c r="E20" s="42">
        <f t="shared" si="4"/>
        <v>13214000</v>
      </c>
      <c r="F20" s="43">
        <v>13214000</v>
      </c>
      <c r="G20" s="44">
        <v>13214000</v>
      </c>
      <c r="H20" s="43"/>
      <c r="I20" s="44"/>
      <c r="J20" s="43">
        <v>2959000</v>
      </c>
      <c r="K20" s="44">
        <v>4363785</v>
      </c>
      <c r="L20" s="43">
        <v>4024000</v>
      </c>
      <c r="M20" s="44">
        <v>5306283</v>
      </c>
      <c r="N20" s="43"/>
      <c r="O20" s="44"/>
      <c r="P20" s="43">
        <f t="shared" si="5"/>
        <v>6983000</v>
      </c>
      <c r="Q20" s="44">
        <f t="shared" si="6"/>
        <v>9670068</v>
      </c>
      <c r="R20" s="24">
        <f t="shared" si="7"/>
        <v>35.991889151740452</v>
      </c>
      <c r="S20" s="25">
        <f t="shared" si="8"/>
        <v>21.598176812102338</v>
      </c>
      <c r="T20" s="24">
        <f t="shared" si="9"/>
        <v>52.845466929014684</v>
      </c>
      <c r="U20" s="26">
        <f t="shared" si="10"/>
        <v>73.180475253518992</v>
      </c>
      <c r="V20" s="43">
        <v>2898000</v>
      </c>
      <c r="W20" s="44">
        <v>1355000</v>
      </c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75000000</v>
      </c>
      <c r="C23" s="42"/>
      <c r="D23" s="42"/>
      <c r="E23" s="42">
        <f t="shared" si="4"/>
        <v>75000000</v>
      </c>
      <c r="F23" s="43">
        <v>75000000</v>
      </c>
      <c r="G23" s="44">
        <v>75000000</v>
      </c>
      <c r="H23" s="43">
        <v>8294000</v>
      </c>
      <c r="I23" s="44">
        <v>8917819</v>
      </c>
      <c r="J23" s="43">
        <v>30001000</v>
      </c>
      <c r="K23" s="44">
        <v>29681271</v>
      </c>
      <c r="L23" s="43">
        <v>14214000</v>
      </c>
      <c r="M23" s="44">
        <v>6340369</v>
      </c>
      <c r="N23" s="43"/>
      <c r="O23" s="44"/>
      <c r="P23" s="43">
        <f t="shared" si="5"/>
        <v>52509000</v>
      </c>
      <c r="Q23" s="44">
        <f t="shared" si="6"/>
        <v>44939459</v>
      </c>
      <c r="R23" s="24">
        <f t="shared" si="7"/>
        <v>-52.621579280690646</v>
      </c>
      <c r="S23" s="25">
        <f t="shared" si="8"/>
        <v>-78.638485528466745</v>
      </c>
      <c r="T23" s="24">
        <f t="shared" si="9"/>
        <v>70.012</v>
      </c>
      <c r="U23" s="26">
        <f t="shared" si="10"/>
        <v>59.919278666666663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4624000</v>
      </c>
      <c r="C28" s="39">
        <f t="shared" si="11"/>
        <v>0</v>
      </c>
      <c r="D28" s="39">
        <f t="shared" si="11"/>
        <v>0</v>
      </c>
      <c r="E28" s="39">
        <f t="shared" si="11"/>
        <v>4624000</v>
      </c>
      <c r="F28" s="40">
        <f t="shared" si="11"/>
        <v>5805000</v>
      </c>
      <c r="G28" s="41">
        <f t="shared" si="11"/>
        <v>5805000</v>
      </c>
      <c r="H28" s="40">
        <f t="shared" si="11"/>
        <v>961000</v>
      </c>
      <c r="I28" s="41">
        <f t="shared" si="11"/>
        <v>1050966</v>
      </c>
      <c r="J28" s="40">
        <f t="shared" si="11"/>
        <v>422000</v>
      </c>
      <c r="K28" s="41">
        <f t="shared" si="11"/>
        <v>667732</v>
      </c>
      <c r="L28" s="40">
        <f t="shared" si="11"/>
        <v>1254000</v>
      </c>
      <c r="M28" s="41">
        <f t="shared" si="11"/>
        <v>1676439</v>
      </c>
      <c r="N28" s="40">
        <f t="shared" si="11"/>
        <v>0</v>
      </c>
      <c r="O28" s="41">
        <f t="shared" si="11"/>
        <v>0</v>
      </c>
      <c r="P28" s="40">
        <f t="shared" si="11"/>
        <v>2637000</v>
      </c>
      <c r="Q28" s="41">
        <f t="shared" si="11"/>
        <v>3395137</v>
      </c>
      <c r="R28" s="20">
        <f t="shared" si="7"/>
        <v>197.15639810426541</v>
      </c>
      <c r="S28" s="21">
        <f t="shared" si="8"/>
        <v>151.06464869139117</v>
      </c>
      <c r="T28" s="20">
        <f t="shared" si="9"/>
        <v>57.028546712802765</v>
      </c>
      <c r="U28" s="22">
        <f t="shared" si="10"/>
        <v>73.42424307958477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305000</v>
      </c>
      <c r="I31" s="44">
        <v>304602</v>
      </c>
      <c r="J31" s="43">
        <v>422000</v>
      </c>
      <c r="K31" s="44">
        <v>535021</v>
      </c>
      <c r="L31" s="43">
        <v>143000</v>
      </c>
      <c r="M31" s="44">
        <v>614516</v>
      </c>
      <c r="N31" s="43"/>
      <c r="O31" s="44"/>
      <c r="P31" s="43">
        <f t="shared" si="5"/>
        <v>870000</v>
      </c>
      <c r="Q31" s="44">
        <f t="shared" si="6"/>
        <v>1454139</v>
      </c>
      <c r="R31" s="24">
        <f t="shared" si="7"/>
        <v>-66.113744075829388</v>
      </c>
      <c r="S31" s="25">
        <f t="shared" si="8"/>
        <v>14.85829528186744</v>
      </c>
      <c r="T31" s="24">
        <f t="shared" si="9"/>
        <v>43.5</v>
      </c>
      <c r="U31" s="26">
        <f t="shared" si="10"/>
        <v>72.706950000000006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2624000</v>
      </c>
      <c r="C33" s="42"/>
      <c r="D33" s="42"/>
      <c r="E33" s="42">
        <f t="shared" si="4"/>
        <v>2624000</v>
      </c>
      <c r="F33" s="43">
        <v>3805000</v>
      </c>
      <c r="G33" s="44">
        <v>3805000</v>
      </c>
      <c r="H33" s="43">
        <v>656000</v>
      </c>
      <c r="I33" s="44">
        <v>746364</v>
      </c>
      <c r="J33" s="43"/>
      <c r="K33" s="44">
        <v>132711</v>
      </c>
      <c r="L33" s="43">
        <v>1111000</v>
      </c>
      <c r="M33" s="44">
        <v>1061923</v>
      </c>
      <c r="N33" s="43"/>
      <c r="O33" s="44"/>
      <c r="P33" s="43">
        <f t="shared" si="5"/>
        <v>1767000</v>
      </c>
      <c r="Q33" s="44">
        <f t="shared" si="6"/>
        <v>1940998</v>
      </c>
      <c r="R33" s="24">
        <f t="shared" si="7"/>
        <v>0</v>
      </c>
      <c r="S33" s="25">
        <f t="shared" si="8"/>
        <v>700.1770765045851</v>
      </c>
      <c r="T33" s="24">
        <f t="shared" si="9"/>
        <v>67.339939024390233</v>
      </c>
      <c r="U33" s="26">
        <f t="shared" si="10"/>
        <v>73.970960365853657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7360000</v>
      </c>
      <c r="C43" s="45">
        <f t="shared" si="20"/>
        <v>0</v>
      </c>
      <c r="D43" s="45">
        <f t="shared" si="20"/>
        <v>0</v>
      </c>
      <c r="E43" s="45">
        <f t="shared" si="20"/>
        <v>7360000</v>
      </c>
      <c r="F43" s="46">
        <f t="shared" si="20"/>
        <v>6919000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7360000</v>
      </c>
      <c r="C44" s="39">
        <f t="shared" si="22"/>
        <v>0</v>
      </c>
      <c r="D44" s="39">
        <f t="shared" si="22"/>
        <v>0</v>
      </c>
      <c r="E44" s="39">
        <f t="shared" si="22"/>
        <v>7360000</v>
      </c>
      <c r="F44" s="40">
        <f t="shared" si="22"/>
        <v>6919000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4860000</v>
      </c>
      <c r="C46" s="42"/>
      <c r="D46" s="42"/>
      <c r="E46" s="42">
        <f t="shared" si="13"/>
        <v>4860000</v>
      </c>
      <c r="F46" s="43">
        <v>4419000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2500000</v>
      </c>
      <c r="C47" s="42"/>
      <c r="D47" s="42"/>
      <c r="E47" s="42">
        <f t="shared" si="13"/>
        <v>2500000</v>
      </c>
      <c r="F47" s="43">
        <v>2500000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472855000</v>
      </c>
      <c r="C61" s="39">
        <f t="shared" si="26"/>
        <v>0</v>
      </c>
      <c r="D61" s="39">
        <f t="shared" si="26"/>
        <v>0</v>
      </c>
      <c r="E61" s="39">
        <f t="shared" si="26"/>
        <v>472855000</v>
      </c>
      <c r="F61" s="40">
        <f t="shared" si="26"/>
        <v>473595000</v>
      </c>
      <c r="G61" s="41">
        <f t="shared" si="26"/>
        <v>466676000</v>
      </c>
      <c r="H61" s="40">
        <f t="shared" si="26"/>
        <v>69485000</v>
      </c>
      <c r="I61" s="41">
        <f t="shared" si="26"/>
        <v>67146814</v>
      </c>
      <c r="J61" s="40">
        <f t="shared" si="26"/>
        <v>113635000</v>
      </c>
      <c r="K61" s="41">
        <f t="shared" si="26"/>
        <v>124553446</v>
      </c>
      <c r="L61" s="40">
        <f t="shared" si="26"/>
        <v>54664000</v>
      </c>
      <c r="M61" s="41">
        <f t="shared" si="26"/>
        <v>49925837</v>
      </c>
      <c r="N61" s="40">
        <f t="shared" si="26"/>
        <v>0</v>
      </c>
      <c r="O61" s="41">
        <f t="shared" si="26"/>
        <v>0</v>
      </c>
      <c r="P61" s="40">
        <f t="shared" si="26"/>
        <v>237784000</v>
      </c>
      <c r="Q61" s="41">
        <f t="shared" si="26"/>
        <v>241626097</v>
      </c>
      <c r="R61" s="20">
        <f t="shared" si="16"/>
        <v>-51.89510274123289</v>
      </c>
      <c r="S61" s="21">
        <f t="shared" si="17"/>
        <v>-59.916133512676964</v>
      </c>
      <c r="T61" s="20">
        <f t="shared" si="18"/>
        <v>50.286874411817571</v>
      </c>
      <c r="U61" s="22">
        <f t="shared" si="19"/>
        <v>51.099406160450876</v>
      </c>
      <c r="V61" s="40">
        <f t="shared" ref="V61:W61" si="27">+V8+V43</f>
        <v>9351000</v>
      </c>
      <c r="W61" s="41">
        <f t="shared" si="27"/>
        <v>4755000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472855000</v>
      </c>
      <c r="C65" s="48">
        <f t="shared" si="30"/>
        <v>0</v>
      </c>
      <c r="D65" s="48">
        <f t="shared" si="30"/>
        <v>0</v>
      </c>
      <c r="E65" s="48">
        <f t="shared" si="30"/>
        <v>472855000</v>
      </c>
      <c r="F65" s="49">
        <f t="shared" si="30"/>
        <v>473595000</v>
      </c>
      <c r="G65" s="50">
        <f t="shared" si="30"/>
        <v>466676000</v>
      </c>
      <c r="H65" s="49">
        <f t="shared" si="30"/>
        <v>69485000</v>
      </c>
      <c r="I65" s="50">
        <f t="shared" si="30"/>
        <v>67146814</v>
      </c>
      <c r="J65" s="49">
        <f t="shared" si="30"/>
        <v>113635000</v>
      </c>
      <c r="K65" s="50">
        <f t="shared" si="30"/>
        <v>124553446</v>
      </c>
      <c r="L65" s="49">
        <f t="shared" si="30"/>
        <v>54664000</v>
      </c>
      <c r="M65" s="51">
        <f t="shared" si="30"/>
        <v>49925837</v>
      </c>
      <c r="N65" s="49">
        <f t="shared" si="30"/>
        <v>0</v>
      </c>
      <c r="O65" s="50">
        <f t="shared" si="30"/>
        <v>0</v>
      </c>
      <c r="P65" s="49">
        <f t="shared" si="30"/>
        <v>237784000</v>
      </c>
      <c r="Q65" s="50">
        <f t="shared" si="30"/>
        <v>241626097</v>
      </c>
      <c r="R65" s="34">
        <f t="shared" si="16"/>
        <v>-51.89510274123289</v>
      </c>
      <c r="S65" s="35">
        <f t="shared" si="17"/>
        <v>-59.916133512676964</v>
      </c>
      <c r="T65" s="34">
        <f t="shared" si="18"/>
        <v>50.286874411817571</v>
      </c>
      <c r="U65" s="35">
        <f t="shared" si="19"/>
        <v>51.099406160450876</v>
      </c>
      <c r="V65" s="49">
        <f>+V61+V62</f>
        <v>9351000</v>
      </c>
      <c r="W65" s="50">
        <f>+W61+W62</f>
        <v>4755000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39762000</v>
      </c>
      <c r="C8" s="36">
        <f t="shared" si="0"/>
        <v>0</v>
      </c>
      <c r="D8" s="36">
        <f t="shared" si="0"/>
        <v>0</v>
      </c>
      <c r="E8" s="36">
        <f t="shared" si="0"/>
        <v>39762000</v>
      </c>
      <c r="F8" s="37">
        <f t="shared" si="0"/>
        <v>39762000</v>
      </c>
      <c r="G8" s="38">
        <f t="shared" si="0"/>
        <v>39762000</v>
      </c>
      <c r="H8" s="37">
        <f t="shared" si="0"/>
        <v>6510000</v>
      </c>
      <c r="I8" s="38">
        <f t="shared" si="0"/>
        <v>12312848</v>
      </c>
      <c r="J8" s="37">
        <f t="shared" si="0"/>
        <v>15215000</v>
      </c>
      <c r="K8" s="38">
        <f t="shared" si="0"/>
        <v>14999319</v>
      </c>
      <c r="L8" s="37">
        <f t="shared" si="0"/>
        <v>10249000</v>
      </c>
      <c r="M8" s="38">
        <f t="shared" si="0"/>
        <v>7391674</v>
      </c>
      <c r="N8" s="37">
        <f t="shared" si="0"/>
        <v>0</v>
      </c>
      <c r="O8" s="38">
        <f t="shared" si="0"/>
        <v>0</v>
      </c>
      <c r="P8" s="37">
        <f t="shared" si="0"/>
        <v>31974000</v>
      </c>
      <c r="Q8" s="38">
        <f t="shared" si="0"/>
        <v>34703841</v>
      </c>
      <c r="R8" s="16">
        <f>IF(($J8       =0),0,((($L8       -$J8       )/$J8       )*100))</f>
        <v>-32.638843246795922</v>
      </c>
      <c r="S8" s="17">
        <f>IF(($K8       =0),0,((($M8       -$K8       )/$K8       )*100))</f>
        <v>-50.719936018428569</v>
      </c>
      <c r="T8" s="16">
        <f>IF(($E8       =0),0,(($P8       /$E8       )*100))</f>
        <v>80.413460087520747</v>
      </c>
      <c r="U8" s="18">
        <f>IF(($E8       =0),0,(($Q8       /$E8       )*100))</f>
        <v>87.278912026558018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31558000</v>
      </c>
      <c r="C9" s="39">
        <f t="shared" si="2"/>
        <v>0</v>
      </c>
      <c r="D9" s="39">
        <f t="shared" si="2"/>
        <v>0</v>
      </c>
      <c r="E9" s="39">
        <f t="shared" si="2"/>
        <v>31558000</v>
      </c>
      <c r="F9" s="40">
        <f t="shared" si="2"/>
        <v>31558000</v>
      </c>
      <c r="G9" s="41">
        <f t="shared" si="2"/>
        <v>31558000</v>
      </c>
      <c r="H9" s="40">
        <f t="shared" si="2"/>
        <v>4599000</v>
      </c>
      <c r="I9" s="41">
        <f t="shared" si="2"/>
        <v>8747699</v>
      </c>
      <c r="J9" s="40">
        <f t="shared" si="2"/>
        <v>12636000</v>
      </c>
      <c r="K9" s="41">
        <f t="shared" si="2"/>
        <v>13241156</v>
      </c>
      <c r="L9" s="40">
        <f t="shared" si="2"/>
        <v>9081000</v>
      </c>
      <c r="M9" s="41">
        <f t="shared" si="2"/>
        <v>6234194</v>
      </c>
      <c r="N9" s="40">
        <f t="shared" si="2"/>
        <v>0</v>
      </c>
      <c r="O9" s="41">
        <f t="shared" si="2"/>
        <v>0</v>
      </c>
      <c r="P9" s="40">
        <f t="shared" si="2"/>
        <v>26316000</v>
      </c>
      <c r="Q9" s="41">
        <f t="shared" si="2"/>
        <v>28223049</v>
      </c>
      <c r="R9" s="20">
        <f>IF(($J9       =0),0,((($L9       -$J9       )/$J9       )*100))</f>
        <v>-28.133903133903132</v>
      </c>
      <c r="S9" s="21">
        <f>IF(($K9       =0),0,((($M9       -$K9       )/$K9       )*100))</f>
        <v>-52.918053378421035</v>
      </c>
      <c r="T9" s="20">
        <f>IF(($E9       =0),0,(($P9       /$E9       )*100))</f>
        <v>83.389314912225103</v>
      </c>
      <c r="U9" s="22">
        <f>IF(($E9       =0),0,(($Q9       /$E9       )*100))</f>
        <v>89.432311933582611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18934000</v>
      </c>
      <c r="C10" s="42"/>
      <c r="D10" s="42"/>
      <c r="E10" s="42">
        <f t="shared" ref="E10:E41" si="4">$B10      +$C10      +$D10</f>
        <v>18934000</v>
      </c>
      <c r="F10" s="43">
        <v>18934000</v>
      </c>
      <c r="G10" s="44">
        <v>18934000</v>
      </c>
      <c r="H10" s="43">
        <v>3745000</v>
      </c>
      <c r="I10" s="44">
        <v>4183082</v>
      </c>
      <c r="J10" s="43">
        <v>10178000</v>
      </c>
      <c r="K10" s="44">
        <v>11555986</v>
      </c>
      <c r="L10" s="43">
        <v>4643000</v>
      </c>
      <c r="M10" s="44">
        <v>3053354</v>
      </c>
      <c r="N10" s="43"/>
      <c r="O10" s="44"/>
      <c r="P10" s="43">
        <f t="shared" ref="P10:P41" si="5">$H10      +$J10      +$L10      +$N10</f>
        <v>18566000</v>
      </c>
      <c r="Q10" s="44">
        <f t="shared" ref="Q10:Q41" si="6">$I10      +$K10      +$M10      +$O10</f>
        <v>18792422</v>
      </c>
      <c r="R10" s="24">
        <f t="shared" ref="R10:R41" si="7">IF(($J10      =0),0,((($L10      -$J10      )/$J10      )*100))</f>
        <v>-54.382000393004517</v>
      </c>
      <c r="S10" s="25">
        <f t="shared" ref="S10:S41" si="8">IF(($K10      =0),0,((($M10      -$K10      )/$K10      )*100))</f>
        <v>-73.57772846038408</v>
      </c>
      <c r="T10" s="24">
        <f t="shared" ref="T10:T41" si="9">IF(($E10      =0),0,(($P10      /$E10      )*100))</f>
        <v>98.056406464561107</v>
      </c>
      <c r="U10" s="26">
        <f t="shared" ref="U10:U41" si="10">IF(($E10      =0),0,(($Q10      /$E10      )*100))</f>
        <v>99.252255202281617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12624000</v>
      </c>
      <c r="C13" s="42"/>
      <c r="D13" s="42"/>
      <c r="E13" s="42">
        <f t="shared" si="4"/>
        <v>12624000</v>
      </c>
      <c r="F13" s="43">
        <v>12624000</v>
      </c>
      <c r="G13" s="44">
        <v>12624000</v>
      </c>
      <c r="H13" s="43">
        <v>854000</v>
      </c>
      <c r="I13" s="44">
        <v>4564617</v>
      </c>
      <c r="J13" s="43">
        <v>2458000</v>
      </c>
      <c r="K13" s="44">
        <v>1685170</v>
      </c>
      <c r="L13" s="43">
        <v>4438000</v>
      </c>
      <c r="M13" s="44">
        <v>3180840</v>
      </c>
      <c r="N13" s="43"/>
      <c r="O13" s="44"/>
      <c r="P13" s="43">
        <f t="shared" si="5"/>
        <v>7750000</v>
      </c>
      <c r="Q13" s="44">
        <f t="shared" si="6"/>
        <v>9430627</v>
      </c>
      <c r="R13" s="24">
        <f t="shared" si="7"/>
        <v>80.553295362083006</v>
      </c>
      <c r="S13" s="25">
        <f t="shared" si="8"/>
        <v>88.75484372496544</v>
      </c>
      <c r="T13" s="24">
        <f t="shared" si="9"/>
        <v>61.391001267427129</v>
      </c>
      <c r="U13" s="26">
        <f t="shared" si="10"/>
        <v>74.703952788339663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8204000</v>
      </c>
      <c r="C28" s="39">
        <f t="shared" si="11"/>
        <v>0</v>
      </c>
      <c r="D28" s="39">
        <f t="shared" si="11"/>
        <v>0</v>
      </c>
      <c r="E28" s="39">
        <f t="shared" si="11"/>
        <v>8204000</v>
      </c>
      <c r="F28" s="40">
        <f t="shared" si="11"/>
        <v>8204000</v>
      </c>
      <c r="G28" s="41">
        <f t="shared" si="11"/>
        <v>8204000</v>
      </c>
      <c r="H28" s="40">
        <f t="shared" si="11"/>
        <v>1911000</v>
      </c>
      <c r="I28" s="41">
        <f t="shared" si="11"/>
        <v>3565149</v>
      </c>
      <c r="J28" s="40">
        <f t="shared" si="11"/>
        <v>2579000</v>
      </c>
      <c r="K28" s="41">
        <f t="shared" si="11"/>
        <v>1758163</v>
      </c>
      <c r="L28" s="40">
        <f t="shared" si="11"/>
        <v>1168000</v>
      </c>
      <c r="M28" s="41">
        <f t="shared" si="11"/>
        <v>1157480</v>
      </c>
      <c r="N28" s="40">
        <f t="shared" si="11"/>
        <v>0</v>
      </c>
      <c r="O28" s="41">
        <f t="shared" si="11"/>
        <v>0</v>
      </c>
      <c r="P28" s="40">
        <f t="shared" si="11"/>
        <v>5658000</v>
      </c>
      <c r="Q28" s="41">
        <f t="shared" si="11"/>
        <v>6480792</v>
      </c>
      <c r="R28" s="20">
        <f t="shared" si="7"/>
        <v>-54.711128344319505</v>
      </c>
      <c r="S28" s="21">
        <f t="shared" si="8"/>
        <v>-34.16537602031211</v>
      </c>
      <c r="T28" s="20">
        <f t="shared" si="9"/>
        <v>68.966357874207702</v>
      </c>
      <c r="U28" s="22">
        <f t="shared" si="10"/>
        <v>78.9955143832277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1361000</v>
      </c>
      <c r="I31" s="44">
        <v>1361149</v>
      </c>
      <c r="J31" s="43">
        <v>1064000</v>
      </c>
      <c r="K31" s="44">
        <v>1063965</v>
      </c>
      <c r="L31" s="43">
        <v>470000</v>
      </c>
      <c r="M31" s="44">
        <v>459477</v>
      </c>
      <c r="N31" s="43"/>
      <c r="O31" s="44"/>
      <c r="P31" s="43">
        <f t="shared" si="5"/>
        <v>2895000</v>
      </c>
      <c r="Q31" s="44">
        <f t="shared" si="6"/>
        <v>2884591</v>
      </c>
      <c r="R31" s="24">
        <f t="shared" si="7"/>
        <v>-55.827067669172934</v>
      </c>
      <c r="S31" s="25">
        <f t="shared" si="8"/>
        <v>-56.814650857875961</v>
      </c>
      <c r="T31" s="24">
        <f t="shared" si="9"/>
        <v>96.5</v>
      </c>
      <c r="U31" s="26">
        <f t="shared" si="10"/>
        <v>96.15303333333334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2204000</v>
      </c>
      <c r="C33" s="42"/>
      <c r="D33" s="42"/>
      <c r="E33" s="42">
        <f t="shared" si="4"/>
        <v>2204000</v>
      </c>
      <c r="F33" s="43">
        <v>2204000</v>
      </c>
      <c r="G33" s="44">
        <v>2204000</v>
      </c>
      <c r="H33" s="43">
        <v>550000</v>
      </c>
      <c r="I33" s="44">
        <v>2204000</v>
      </c>
      <c r="J33" s="43"/>
      <c r="K33" s="44"/>
      <c r="L33" s="43"/>
      <c r="M33" s="44"/>
      <c r="N33" s="43"/>
      <c r="O33" s="44"/>
      <c r="P33" s="43">
        <f t="shared" si="5"/>
        <v>550000</v>
      </c>
      <c r="Q33" s="44">
        <f t="shared" si="6"/>
        <v>2204000</v>
      </c>
      <c r="R33" s="24">
        <f t="shared" si="7"/>
        <v>0</v>
      </c>
      <c r="S33" s="25">
        <f t="shared" si="8"/>
        <v>0</v>
      </c>
      <c r="T33" s="24">
        <f t="shared" si="9"/>
        <v>24.954627949183301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3000000</v>
      </c>
      <c r="C36" s="42"/>
      <c r="D36" s="42"/>
      <c r="E36" s="42">
        <f t="shared" si="4"/>
        <v>3000000</v>
      </c>
      <c r="F36" s="43">
        <v>3000000</v>
      </c>
      <c r="G36" s="44">
        <v>3000000</v>
      </c>
      <c r="H36" s="43"/>
      <c r="I36" s="44"/>
      <c r="J36" s="43">
        <v>1515000</v>
      </c>
      <c r="K36" s="44">
        <v>694198</v>
      </c>
      <c r="L36" s="43">
        <v>698000</v>
      </c>
      <c r="M36" s="44">
        <v>698003</v>
      </c>
      <c r="N36" s="43"/>
      <c r="O36" s="44"/>
      <c r="P36" s="43">
        <f t="shared" si="5"/>
        <v>2213000</v>
      </c>
      <c r="Q36" s="44">
        <f t="shared" si="6"/>
        <v>1392201</v>
      </c>
      <c r="R36" s="24">
        <f t="shared" si="7"/>
        <v>-53.927392739273927</v>
      </c>
      <c r="S36" s="25">
        <f t="shared" si="8"/>
        <v>0.54811451487904028</v>
      </c>
      <c r="T36" s="24">
        <f t="shared" si="9"/>
        <v>73.766666666666666</v>
      </c>
      <c r="U36" s="26">
        <f t="shared" si="10"/>
        <v>46.406700000000001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39762000</v>
      </c>
      <c r="C61" s="39">
        <f t="shared" si="26"/>
        <v>0</v>
      </c>
      <c r="D61" s="39">
        <f t="shared" si="26"/>
        <v>0</v>
      </c>
      <c r="E61" s="39">
        <f t="shared" si="26"/>
        <v>39762000</v>
      </c>
      <c r="F61" s="40">
        <f t="shared" si="26"/>
        <v>39762000</v>
      </c>
      <c r="G61" s="41">
        <f t="shared" si="26"/>
        <v>39762000</v>
      </c>
      <c r="H61" s="40">
        <f t="shared" si="26"/>
        <v>6510000</v>
      </c>
      <c r="I61" s="41">
        <f t="shared" si="26"/>
        <v>12312848</v>
      </c>
      <c r="J61" s="40">
        <f t="shared" si="26"/>
        <v>15215000</v>
      </c>
      <c r="K61" s="41">
        <f t="shared" si="26"/>
        <v>14999319</v>
      </c>
      <c r="L61" s="40">
        <f t="shared" si="26"/>
        <v>10249000</v>
      </c>
      <c r="M61" s="41">
        <f t="shared" si="26"/>
        <v>7391674</v>
      </c>
      <c r="N61" s="40">
        <f t="shared" si="26"/>
        <v>0</v>
      </c>
      <c r="O61" s="41">
        <f t="shared" si="26"/>
        <v>0</v>
      </c>
      <c r="P61" s="40">
        <f t="shared" si="26"/>
        <v>31974000</v>
      </c>
      <c r="Q61" s="41">
        <f t="shared" si="26"/>
        <v>34703841</v>
      </c>
      <c r="R61" s="20">
        <f t="shared" si="16"/>
        <v>-32.638843246795922</v>
      </c>
      <c r="S61" s="21">
        <f t="shared" si="17"/>
        <v>-50.719936018428569</v>
      </c>
      <c r="T61" s="20">
        <f t="shared" si="18"/>
        <v>80.413460087520747</v>
      </c>
      <c r="U61" s="22">
        <f t="shared" si="19"/>
        <v>87.278912026558018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39762000</v>
      </c>
      <c r="C65" s="48">
        <f t="shared" si="30"/>
        <v>0</v>
      </c>
      <c r="D65" s="48">
        <f t="shared" si="30"/>
        <v>0</v>
      </c>
      <c r="E65" s="48">
        <f t="shared" si="30"/>
        <v>39762000</v>
      </c>
      <c r="F65" s="49">
        <f t="shared" si="30"/>
        <v>39762000</v>
      </c>
      <c r="G65" s="50">
        <f t="shared" si="30"/>
        <v>39762000</v>
      </c>
      <c r="H65" s="49">
        <f t="shared" si="30"/>
        <v>6510000</v>
      </c>
      <c r="I65" s="50">
        <f t="shared" si="30"/>
        <v>12312848</v>
      </c>
      <c r="J65" s="49">
        <f t="shared" si="30"/>
        <v>15215000</v>
      </c>
      <c r="K65" s="50">
        <f t="shared" si="30"/>
        <v>14999319</v>
      </c>
      <c r="L65" s="49">
        <f t="shared" si="30"/>
        <v>10249000</v>
      </c>
      <c r="M65" s="51">
        <f t="shared" si="30"/>
        <v>7391674</v>
      </c>
      <c r="N65" s="49">
        <f t="shared" si="30"/>
        <v>0</v>
      </c>
      <c r="O65" s="50">
        <f t="shared" si="30"/>
        <v>0</v>
      </c>
      <c r="P65" s="49">
        <f t="shared" si="30"/>
        <v>31974000</v>
      </c>
      <c r="Q65" s="50">
        <f t="shared" si="30"/>
        <v>34703841</v>
      </c>
      <c r="R65" s="34">
        <f t="shared" si="16"/>
        <v>-32.638843246795922</v>
      </c>
      <c r="S65" s="35">
        <f t="shared" si="17"/>
        <v>-50.719936018428569</v>
      </c>
      <c r="T65" s="34">
        <f t="shared" si="18"/>
        <v>80.413460087520747</v>
      </c>
      <c r="U65" s="35">
        <f t="shared" si="19"/>
        <v>87.278912026558018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25969000</v>
      </c>
      <c r="C8" s="36">
        <f t="shared" si="0"/>
        <v>0</v>
      </c>
      <c r="D8" s="36">
        <f t="shared" si="0"/>
        <v>0</v>
      </c>
      <c r="E8" s="36">
        <f t="shared" si="0"/>
        <v>25969000</v>
      </c>
      <c r="F8" s="37">
        <f t="shared" si="0"/>
        <v>25969000</v>
      </c>
      <c r="G8" s="38">
        <f t="shared" si="0"/>
        <v>25969000</v>
      </c>
      <c r="H8" s="37">
        <f t="shared" si="0"/>
        <v>9894000</v>
      </c>
      <c r="I8" s="38">
        <f t="shared" si="0"/>
        <v>7695883</v>
      </c>
      <c r="J8" s="37">
        <f t="shared" si="0"/>
        <v>2385000</v>
      </c>
      <c r="K8" s="38">
        <f t="shared" si="0"/>
        <v>3668326</v>
      </c>
      <c r="L8" s="37">
        <f t="shared" si="0"/>
        <v>5994000</v>
      </c>
      <c r="M8" s="38">
        <f t="shared" si="0"/>
        <v>6452273</v>
      </c>
      <c r="N8" s="37">
        <f t="shared" si="0"/>
        <v>0</v>
      </c>
      <c r="O8" s="38">
        <f t="shared" si="0"/>
        <v>0</v>
      </c>
      <c r="P8" s="37">
        <f t="shared" si="0"/>
        <v>18273000</v>
      </c>
      <c r="Q8" s="38">
        <f t="shared" si="0"/>
        <v>17816482</v>
      </c>
      <c r="R8" s="16">
        <f>IF(($J8       =0),0,((($L8       -$J8       )/$J8       )*100))</f>
        <v>151.32075471698116</v>
      </c>
      <c r="S8" s="17">
        <f>IF(($K8       =0),0,((($M8       -$K8       )/$K8       )*100))</f>
        <v>75.891482927089911</v>
      </c>
      <c r="T8" s="16">
        <f>IF(($E8       =0),0,(($P8       /$E8       )*100))</f>
        <v>70.364665562786399</v>
      </c>
      <c r="U8" s="18">
        <f>IF(($E8       =0),0,(($Q8       /$E8       )*100))</f>
        <v>68.606731102468331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21915000</v>
      </c>
      <c r="C9" s="39">
        <f t="shared" si="2"/>
        <v>0</v>
      </c>
      <c r="D9" s="39">
        <f t="shared" si="2"/>
        <v>0</v>
      </c>
      <c r="E9" s="39">
        <f t="shared" si="2"/>
        <v>21915000</v>
      </c>
      <c r="F9" s="40">
        <f t="shared" si="2"/>
        <v>21915000</v>
      </c>
      <c r="G9" s="41">
        <f t="shared" si="2"/>
        <v>21915000</v>
      </c>
      <c r="H9" s="40">
        <f t="shared" si="2"/>
        <v>7558000</v>
      </c>
      <c r="I9" s="41">
        <f t="shared" si="2"/>
        <v>6340856</v>
      </c>
      <c r="J9" s="40">
        <f t="shared" si="2"/>
        <v>1739000</v>
      </c>
      <c r="K9" s="41">
        <f t="shared" si="2"/>
        <v>2904564</v>
      </c>
      <c r="L9" s="40">
        <f t="shared" si="2"/>
        <v>5451000</v>
      </c>
      <c r="M9" s="41">
        <f t="shared" si="2"/>
        <v>5581447</v>
      </c>
      <c r="N9" s="40">
        <f t="shared" si="2"/>
        <v>0</v>
      </c>
      <c r="O9" s="41">
        <f t="shared" si="2"/>
        <v>0</v>
      </c>
      <c r="P9" s="40">
        <f t="shared" si="2"/>
        <v>14748000</v>
      </c>
      <c r="Q9" s="41">
        <f t="shared" si="2"/>
        <v>14826867</v>
      </c>
      <c r="R9" s="20">
        <f>IF(($J9       =0),0,((($L9       -$J9       )/$J9       )*100))</f>
        <v>213.45600920069003</v>
      </c>
      <c r="S9" s="21">
        <f>IF(($K9       =0),0,((($M9       -$K9       )/$K9       )*100))</f>
        <v>92.161267577509051</v>
      </c>
      <c r="T9" s="20">
        <f>IF(($E9       =0),0,(($P9       /$E9       )*100))</f>
        <v>67.296372347707049</v>
      </c>
      <c r="U9" s="22">
        <f>IF(($E9       =0),0,(($Q9       /$E9       )*100))</f>
        <v>67.656249144421636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21915000</v>
      </c>
      <c r="C10" s="42"/>
      <c r="D10" s="42"/>
      <c r="E10" s="42">
        <f t="shared" ref="E10:E41" si="4">$B10      +$C10      +$D10</f>
        <v>21915000</v>
      </c>
      <c r="F10" s="43">
        <v>21915000</v>
      </c>
      <c r="G10" s="44">
        <v>21915000</v>
      </c>
      <c r="H10" s="43">
        <v>7558000</v>
      </c>
      <c r="I10" s="44">
        <v>6340856</v>
      </c>
      <c r="J10" s="43">
        <v>1739000</v>
      </c>
      <c r="K10" s="44">
        <v>2904564</v>
      </c>
      <c r="L10" s="43">
        <v>5451000</v>
      </c>
      <c r="M10" s="44">
        <v>5581447</v>
      </c>
      <c r="N10" s="43"/>
      <c r="O10" s="44"/>
      <c r="P10" s="43">
        <f t="shared" ref="P10:P41" si="5">$H10      +$J10      +$L10      +$N10</f>
        <v>14748000</v>
      </c>
      <c r="Q10" s="44">
        <f t="shared" ref="Q10:Q41" si="6">$I10      +$K10      +$M10      +$O10</f>
        <v>14826867</v>
      </c>
      <c r="R10" s="24">
        <f t="shared" ref="R10:R41" si="7">IF(($J10      =0),0,((($L10      -$J10      )/$J10      )*100))</f>
        <v>213.45600920069003</v>
      </c>
      <c r="S10" s="25">
        <f t="shared" ref="S10:S41" si="8">IF(($K10      =0),0,((($M10      -$K10      )/$K10      )*100))</f>
        <v>92.161267577509051</v>
      </c>
      <c r="T10" s="24">
        <f t="shared" ref="T10:T41" si="9">IF(($E10      =0),0,(($P10      /$E10      )*100))</f>
        <v>67.296372347707049</v>
      </c>
      <c r="U10" s="26">
        <f t="shared" ref="U10:U41" si="10">IF(($E10      =0),0,(($Q10      /$E10      )*100))</f>
        <v>67.656249144421636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4054000</v>
      </c>
      <c r="C28" s="39">
        <f t="shared" si="11"/>
        <v>0</v>
      </c>
      <c r="D28" s="39">
        <f t="shared" si="11"/>
        <v>0</v>
      </c>
      <c r="E28" s="39">
        <f t="shared" si="11"/>
        <v>4054000</v>
      </c>
      <c r="F28" s="40">
        <f t="shared" si="11"/>
        <v>4054000</v>
      </c>
      <c r="G28" s="41">
        <f t="shared" si="11"/>
        <v>4054000</v>
      </c>
      <c r="H28" s="40">
        <f t="shared" si="11"/>
        <v>2336000</v>
      </c>
      <c r="I28" s="41">
        <f t="shared" si="11"/>
        <v>1355027</v>
      </c>
      <c r="J28" s="40">
        <f t="shared" si="11"/>
        <v>646000</v>
      </c>
      <c r="K28" s="41">
        <f t="shared" si="11"/>
        <v>763762</v>
      </c>
      <c r="L28" s="40">
        <f t="shared" si="11"/>
        <v>543000</v>
      </c>
      <c r="M28" s="41">
        <f t="shared" si="11"/>
        <v>870826</v>
      </c>
      <c r="N28" s="40">
        <f t="shared" si="11"/>
        <v>0</v>
      </c>
      <c r="O28" s="41">
        <f t="shared" si="11"/>
        <v>0</v>
      </c>
      <c r="P28" s="40">
        <f t="shared" si="11"/>
        <v>3525000</v>
      </c>
      <c r="Q28" s="41">
        <f t="shared" si="11"/>
        <v>2989615</v>
      </c>
      <c r="R28" s="20">
        <f t="shared" si="7"/>
        <v>-15.944272445820435</v>
      </c>
      <c r="S28" s="21">
        <f t="shared" si="8"/>
        <v>14.01797942290923</v>
      </c>
      <c r="T28" s="20">
        <f t="shared" si="9"/>
        <v>86.951159348791322</v>
      </c>
      <c r="U28" s="22">
        <f t="shared" si="10"/>
        <v>73.744819930932408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1891000</v>
      </c>
      <c r="I31" s="44">
        <v>1077552</v>
      </c>
      <c r="J31" s="43">
        <v>104000</v>
      </c>
      <c r="K31" s="44">
        <v>220867</v>
      </c>
      <c r="L31" s="43"/>
      <c r="M31" s="44">
        <v>328560</v>
      </c>
      <c r="N31" s="43"/>
      <c r="O31" s="44"/>
      <c r="P31" s="43">
        <f t="shared" si="5"/>
        <v>1995000</v>
      </c>
      <c r="Q31" s="44">
        <f t="shared" si="6"/>
        <v>1626979</v>
      </c>
      <c r="R31" s="24">
        <f t="shared" si="7"/>
        <v>-100</v>
      </c>
      <c r="S31" s="25">
        <f t="shared" si="8"/>
        <v>48.759208030172005</v>
      </c>
      <c r="T31" s="24">
        <f t="shared" si="9"/>
        <v>99.75</v>
      </c>
      <c r="U31" s="26">
        <f t="shared" si="10"/>
        <v>81.348950000000002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2054000</v>
      </c>
      <c r="C33" s="42"/>
      <c r="D33" s="42"/>
      <c r="E33" s="42">
        <f t="shared" si="4"/>
        <v>2054000</v>
      </c>
      <c r="F33" s="43">
        <v>2054000</v>
      </c>
      <c r="G33" s="44">
        <v>2054000</v>
      </c>
      <c r="H33" s="43">
        <v>445000</v>
      </c>
      <c r="I33" s="44">
        <v>277475</v>
      </c>
      <c r="J33" s="43">
        <v>542000</v>
      </c>
      <c r="K33" s="44">
        <v>542895</v>
      </c>
      <c r="L33" s="43">
        <v>543000</v>
      </c>
      <c r="M33" s="44">
        <v>542266</v>
      </c>
      <c r="N33" s="43"/>
      <c r="O33" s="44"/>
      <c r="P33" s="43">
        <f t="shared" si="5"/>
        <v>1530000</v>
      </c>
      <c r="Q33" s="44">
        <f t="shared" si="6"/>
        <v>1362636</v>
      </c>
      <c r="R33" s="24">
        <f t="shared" si="7"/>
        <v>0.18450184501845018</v>
      </c>
      <c r="S33" s="25">
        <f t="shared" si="8"/>
        <v>-0.11586034131830279</v>
      </c>
      <c r="T33" s="24">
        <f t="shared" si="9"/>
        <v>74.488802336903603</v>
      </c>
      <c r="U33" s="26">
        <f t="shared" si="10"/>
        <v>66.340603700097361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5743000</v>
      </c>
      <c r="C43" s="45">
        <f t="shared" si="20"/>
        <v>0</v>
      </c>
      <c r="D43" s="45">
        <f t="shared" si="20"/>
        <v>0</v>
      </c>
      <c r="E43" s="45">
        <f t="shared" si="20"/>
        <v>5743000</v>
      </c>
      <c r="F43" s="46">
        <f t="shared" si="20"/>
        <v>5222000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5743000</v>
      </c>
      <c r="C44" s="39">
        <f t="shared" si="22"/>
        <v>0</v>
      </c>
      <c r="D44" s="39">
        <f t="shared" si="22"/>
        <v>0</v>
      </c>
      <c r="E44" s="39">
        <f t="shared" si="22"/>
        <v>5743000</v>
      </c>
      <c r="F44" s="40">
        <f t="shared" si="22"/>
        <v>5222000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5743000</v>
      </c>
      <c r="C46" s="42"/>
      <c r="D46" s="42"/>
      <c r="E46" s="42">
        <f t="shared" si="13"/>
        <v>5743000</v>
      </c>
      <c r="F46" s="43">
        <v>5222000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31712000</v>
      </c>
      <c r="C61" s="39">
        <f t="shared" si="26"/>
        <v>0</v>
      </c>
      <c r="D61" s="39">
        <f t="shared" si="26"/>
        <v>0</v>
      </c>
      <c r="E61" s="39">
        <f t="shared" si="26"/>
        <v>31712000</v>
      </c>
      <c r="F61" s="40">
        <f t="shared" si="26"/>
        <v>31191000</v>
      </c>
      <c r="G61" s="41">
        <f t="shared" si="26"/>
        <v>25969000</v>
      </c>
      <c r="H61" s="40">
        <f t="shared" si="26"/>
        <v>9894000</v>
      </c>
      <c r="I61" s="41">
        <f t="shared" si="26"/>
        <v>7695883</v>
      </c>
      <c r="J61" s="40">
        <f t="shared" si="26"/>
        <v>2385000</v>
      </c>
      <c r="K61" s="41">
        <f t="shared" si="26"/>
        <v>3668326</v>
      </c>
      <c r="L61" s="40">
        <f t="shared" si="26"/>
        <v>5994000</v>
      </c>
      <c r="M61" s="41">
        <f t="shared" si="26"/>
        <v>6452273</v>
      </c>
      <c r="N61" s="40">
        <f t="shared" si="26"/>
        <v>0</v>
      </c>
      <c r="O61" s="41">
        <f t="shared" si="26"/>
        <v>0</v>
      </c>
      <c r="P61" s="40">
        <f t="shared" si="26"/>
        <v>18273000</v>
      </c>
      <c r="Q61" s="41">
        <f t="shared" si="26"/>
        <v>17816482</v>
      </c>
      <c r="R61" s="20">
        <f t="shared" si="16"/>
        <v>151.32075471698116</v>
      </c>
      <c r="S61" s="21">
        <f t="shared" si="17"/>
        <v>75.891482927089911</v>
      </c>
      <c r="T61" s="20">
        <f t="shared" si="18"/>
        <v>57.62172048435923</v>
      </c>
      <c r="U61" s="22">
        <f t="shared" si="19"/>
        <v>56.182145560040361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31712000</v>
      </c>
      <c r="C65" s="48">
        <f t="shared" si="30"/>
        <v>0</v>
      </c>
      <c r="D65" s="48">
        <f t="shared" si="30"/>
        <v>0</v>
      </c>
      <c r="E65" s="48">
        <f t="shared" si="30"/>
        <v>31712000</v>
      </c>
      <c r="F65" s="49">
        <f t="shared" si="30"/>
        <v>31191000</v>
      </c>
      <c r="G65" s="50">
        <f t="shared" si="30"/>
        <v>25969000</v>
      </c>
      <c r="H65" s="49">
        <f t="shared" si="30"/>
        <v>9894000</v>
      </c>
      <c r="I65" s="50">
        <f t="shared" si="30"/>
        <v>7695883</v>
      </c>
      <c r="J65" s="49">
        <f t="shared" si="30"/>
        <v>2385000</v>
      </c>
      <c r="K65" s="50">
        <f t="shared" si="30"/>
        <v>3668326</v>
      </c>
      <c r="L65" s="49">
        <f t="shared" si="30"/>
        <v>5994000</v>
      </c>
      <c r="M65" s="51">
        <f t="shared" si="30"/>
        <v>6452273</v>
      </c>
      <c r="N65" s="49">
        <f t="shared" si="30"/>
        <v>0</v>
      </c>
      <c r="O65" s="50">
        <f t="shared" si="30"/>
        <v>0</v>
      </c>
      <c r="P65" s="49">
        <f t="shared" si="30"/>
        <v>18273000</v>
      </c>
      <c r="Q65" s="50">
        <f t="shared" si="30"/>
        <v>17816482</v>
      </c>
      <c r="R65" s="34">
        <f t="shared" si="16"/>
        <v>151.32075471698116</v>
      </c>
      <c r="S65" s="35">
        <f t="shared" si="17"/>
        <v>75.891482927089911</v>
      </c>
      <c r="T65" s="34">
        <f t="shared" si="18"/>
        <v>57.62172048435923</v>
      </c>
      <c r="U65" s="35">
        <f t="shared" si="19"/>
        <v>56.182145560040361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56726000</v>
      </c>
      <c r="C8" s="36">
        <f t="shared" si="0"/>
        <v>0</v>
      </c>
      <c r="D8" s="36">
        <f t="shared" si="0"/>
        <v>0</v>
      </c>
      <c r="E8" s="36">
        <f t="shared" si="0"/>
        <v>56726000</v>
      </c>
      <c r="F8" s="37">
        <f t="shared" si="0"/>
        <v>56726000</v>
      </c>
      <c r="G8" s="38">
        <f t="shared" si="0"/>
        <v>56726000</v>
      </c>
      <c r="H8" s="37">
        <f t="shared" si="0"/>
        <v>12166000</v>
      </c>
      <c r="I8" s="38">
        <f t="shared" si="0"/>
        <v>-41573012</v>
      </c>
      <c r="J8" s="37">
        <f t="shared" si="0"/>
        <v>20931000</v>
      </c>
      <c r="K8" s="38">
        <f t="shared" si="0"/>
        <v>14875578</v>
      </c>
      <c r="L8" s="37">
        <f t="shared" si="0"/>
        <v>8699000</v>
      </c>
      <c r="M8" s="38">
        <f t="shared" si="0"/>
        <v>8485325</v>
      </c>
      <c r="N8" s="37">
        <f t="shared" si="0"/>
        <v>0</v>
      </c>
      <c r="O8" s="38">
        <f t="shared" si="0"/>
        <v>0</v>
      </c>
      <c r="P8" s="37">
        <f t="shared" si="0"/>
        <v>41796000</v>
      </c>
      <c r="Q8" s="38">
        <f t="shared" si="0"/>
        <v>-18212109</v>
      </c>
      <c r="R8" s="16">
        <f>IF(($J8       =0),0,((($L8       -$J8       )/$J8       )*100))</f>
        <v>-58.439634991161441</v>
      </c>
      <c r="S8" s="17">
        <f>IF(($K8       =0),0,((($M8       -$K8       )/$K8       )*100))</f>
        <v>-42.958014807895196</v>
      </c>
      <c r="T8" s="16">
        <f>IF(($E8       =0),0,(($P8       /$E8       )*100))</f>
        <v>73.680499241970182</v>
      </c>
      <c r="U8" s="18">
        <f>IF(($E8       =0),0,(($Q8       /$E8       )*100))</f>
        <v>-32.105399640376547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52493000</v>
      </c>
      <c r="C9" s="39">
        <f t="shared" si="2"/>
        <v>0</v>
      </c>
      <c r="D9" s="39">
        <f t="shared" si="2"/>
        <v>0</v>
      </c>
      <c r="E9" s="39">
        <f t="shared" si="2"/>
        <v>52493000</v>
      </c>
      <c r="F9" s="40">
        <f t="shared" si="2"/>
        <v>52493000</v>
      </c>
      <c r="G9" s="41">
        <f t="shared" si="2"/>
        <v>52493000</v>
      </c>
      <c r="H9" s="40">
        <f t="shared" si="2"/>
        <v>11529000</v>
      </c>
      <c r="I9" s="41">
        <f t="shared" si="2"/>
        <v>-37819662</v>
      </c>
      <c r="J9" s="40">
        <f t="shared" si="2"/>
        <v>19599000</v>
      </c>
      <c r="K9" s="41">
        <f t="shared" si="2"/>
        <v>13211124</v>
      </c>
      <c r="L9" s="40">
        <f t="shared" si="2"/>
        <v>7950000</v>
      </c>
      <c r="M9" s="41">
        <f t="shared" si="2"/>
        <v>7238933</v>
      </c>
      <c r="N9" s="40">
        <f t="shared" si="2"/>
        <v>0</v>
      </c>
      <c r="O9" s="41">
        <f t="shared" si="2"/>
        <v>0</v>
      </c>
      <c r="P9" s="40">
        <f t="shared" si="2"/>
        <v>39078000</v>
      </c>
      <c r="Q9" s="41">
        <f t="shared" si="2"/>
        <v>-17369605</v>
      </c>
      <c r="R9" s="20">
        <f>IF(($J9       =0),0,((($L9       -$J9       )/$J9       )*100))</f>
        <v>-59.436705954385424</v>
      </c>
      <c r="S9" s="21">
        <f>IF(($K9       =0),0,((($M9       -$K9       )/$K9       )*100))</f>
        <v>-45.205775072582774</v>
      </c>
      <c r="T9" s="20">
        <f>IF(($E9       =0),0,(($P9       /$E9       )*100))</f>
        <v>74.444211609166928</v>
      </c>
      <c r="U9" s="22">
        <f>IF(($E9       =0),0,(($Q9       /$E9       )*100))</f>
        <v>-33.089373821271408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34320000</v>
      </c>
      <c r="C10" s="42"/>
      <c r="D10" s="42"/>
      <c r="E10" s="42">
        <f t="shared" ref="E10:E41" si="4">$B10      +$C10      +$D10</f>
        <v>34320000</v>
      </c>
      <c r="F10" s="43">
        <v>34320000</v>
      </c>
      <c r="G10" s="44">
        <v>34320000</v>
      </c>
      <c r="H10" s="43">
        <v>7272000</v>
      </c>
      <c r="I10" s="44">
        <v>-34418016</v>
      </c>
      <c r="J10" s="43">
        <v>13996000</v>
      </c>
      <c r="K10" s="44">
        <v>10579208</v>
      </c>
      <c r="L10" s="43">
        <v>6433000</v>
      </c>
      <c r="M10" s="44">
        <v>6296548</v>
      </c>
      <c r="N10" s="43"/>
      <c r="O10" s="44"/>
      <c r="P10" s="43">
        <f t="shared" ref="P10:P41" si="5">$H10      +$J10      +$L10      +$N10</f>
        <v>27701000</v>
      </c>
      <c r="Q10" s="44">
        <f t="shared" ref="Q10:Q41" si="6">$I10      +$K10      +$M10      +$O10</f>
        <v>-17542260</v>
      </c>
      <c r="R10" s="24">
        <f t="shared" ref="R10:R41" si="7">IF(($J10      =0),0,((($L10      -$J10      )/$J10      )*100))</f>
        <v>-54.036867676478991</v>
      </c>
      <c r="S10" s="25">
        <f t="shared" ref="S10:S41" si="8">IF(($K10      =0),0,((($M10      -$K10      )/$K10      )*100))</f>
        <v>-40.481858377300078</v>
      </c>
      <c r="T10" s="24">
        <f t="shared" ref="T10:T41" si="9">IF(($E10      =0),0,(($P10      /$E10      )*100))</f>
        <v>80.713869463869457</v>
      </c>
      <c r="U10" s="26">
        <f t="shared" ref="U10:U41" si="10">IF(($E10      =0),0,(($Q10      /$E10      )*100))</f>
        <v>-51.113811188811184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9315000</v>
      </c>
      <c r="C13" s="42"/>
      <c r="D13" s="42"/>
      <c r="E13" s="42">
        <f t="shared" si="4"/>
        <v>9315000</v>
      </c>
      <c r="F13" s="43">
        <v>9315000</v>
      </c>
      <c r="G13" s="44">
        <v>9315000</v>
      </c>
      <c r="H13" s="43">
        <v>2978000</v>
      </c>
      <c r="I13" s="44">
        <v>-3401646</v>
      </c>
      <c r="J13" s="43">
        <v>1193000</v>
      </c>
      <c r="K13" s="44">
        <v>2631916</v>
      </c>
      <c r="L13" s="43">
        <v>1192000</v>
      </c>
      <c r="M13" s="44">
        <v>942385</v>
      </c>
      <c r="N13" s="43"/>
      <c r="O13" s="44"/>
      <c r="P13" s="43">
        <f t="shared" si="5"/>
        <v>5363000</v>
      </c>
      <c r="Q13" s="44">
        <f t="shared" si="6"/>
        <v>172655</v>
      </c>
      <c r="R13" s="24">
        <f t="shared" si="7"/>
        <v>-8.3822296730930432E-2</v>
      </c>
      <c r="S13" s="25">
        <f t="shared" si="8"/>
        <v>-64.193956038110628</v>
      </c>
      <c r="T13" s="24">
        <f t="shared" si="9"/>
        <v>57.573805689747715</v>
      </c>
      <c r="U13" s="26">
        <f t="shared" si="10"/>
        <v>1.8535158346752549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8858000</v>
      </c>
      <c r="C20" s="42"/>
      <c r="D20" s="42"/>
      <c r="E20" s="42">
        <f t="shared" si="4"/>
        <v>8858000</v>
      </c>
      <c r="F20" s="43">
        <v>8858000</v>
      </c>
      <c r="G20" s="44">
        <v>8858000</v>
      </c>
      <c r="H20" s="43">
        <v>1279000</v>
      </c>
      <c r="I20" s="44"/>
      <c r="J20" s="43">
        <v>4410000</v>
      </c>
      <c r="K20" s="44"/>
      <c r="L20" s="43">
        <v>325000</v>
      </c>
      <c r="M20" s="44"/>
      <c r="N20" s="43"/>
      <c r="O20" s="44"/>
      <c r="P20" s="43">
        <f t="shared" si="5"/>
        <v>6014000</v>
      </c>
      <c r="Q20" s="44">
        <f t="shared" si="6"/>
        <v>0</v>
      </c>
      <c r="R20" s="24">
        <f t="shared" si="7"/>
        <v>-92.630385487528343</v>
      </c>
      <c r="S20" s="25">
        <f t="shared" si="8"/>
        <v>0</v>
      </c>
      <c r="T20" s="24">
        <f t="shared" si="9"/>
        <v>67.893429668096644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4233000</v>
      </c>
      <c r="C28" s="39">
        <f t="shared" si="11"/>
        <v>0</v>
      </c>
      <c r="D28" s="39">
        <f t="shared" si="11"/>
        <v>0</v>
      </c>
      <c r="E28" s="39">
        <f t="shared" si="11"/>
        <v>4233000</v>
      </c>
      <c r="F28" s="40">
        <f t="shared" si="11"/>
        <v>4233000</v>
      </c>
      <c r="G28" s="41">
        <f t="shared" si="11"/>
        <v>4233000</v>
      </c>
      <c r="H28" s="40">
        <f t="shared" si="11"/>
        <v>637000</v>
      </c>
      <c r="I28" s="41">
        <f t="shared" si="11"/>
        <v>-3753350</v>
      </c>
      <c r="J28" s="40">
        <f t="shared" si="11"/>
        <v>1332000</v>
      </c>
      <c r="K28" s="41">
        <f t="shared" si="11"/>
        <v>1664454</v>
      </c>
      <c r="L28" s="40">
        <f t="shared" si="11"/>
        <v>749000</v>
      </c>
      <c r="M28" s="41">
        <f t="shared" si="11"/>
        <v>1246392</v>
      </c>
      <c r="N28" s="40">
        <f t="shared" si="11"/>
        <v>0</v>
      </c>
      <c r="O28" s="41">
        <f t="shared" si="11"/>
        <v>0</v>
      </c>
      <c r="P28" s="40">
        <f t="shared" si="11"/>
        <v>2718000</v>
      </c>
      <c r="Q28" s="41">
        <f t="shared" si="11"/>
        <v>-842504</v>
      </c>
      <c r="R28" s="20">
        <f t="shared" si="7"/>
        <v>-43.768768768768766</v>
      </c>
      <c r="S28" s="21">
        <f t="shared" si="8"/>
        <v>-25.117065416046341</v>
      </c>
      <c r="T28" s="20">
        <f t="shared" si="9"/>
        <v>64.20978029766124</v>
      </c>
      <c r="U28" s="22">
        <f t="shared" si="10"/>
        <v>-19.903236475313015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109000</v>
      </c>
      <c r="I31" s="44">
        <v>-1624999</v>
      </c>
      <c r="J31" s="43">
        <v>567000</v>
      </c>
      <c r="K31" s="44">
        <v>900001</v>
      </c>
      <c r="L31" s="43"/>
      <c r="M31" s="44">
        <v>497235</v>
      </c>
      <c r="N31" s="43"/>
      <c r="O31" s="44"/>
      <c r="P31" s="43">
        <f t="shared" si="5"/>
        <v>676000</v>
      </c>
      <c r="Q31" s="44">
        <f t="shared" si="6"/>
        <v>-227763</v>
      </c>
      <c r="R31" s="24">
        <f t="shared" si="7"/>
        <v>-100</v>
      </c>
      <c r="S31" s="25">
        <f t="shared" si="8"/>
        <v>-44.751728053635496</v>
      </c>
      <c r="T31" s="24">
        <f t="shared" si="9"/>
        <v>35.578947368421055</v>
      </c>
      <c r="U31" s="26">
        <f t="shared" si="10"/>
        <v>-11.987526315789474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2333000</v>
      </c>
      <c r="C33" s="42"/>
      <c r="D33" s="42"/>
      <c r="E33" s="42">
        <f t="shared" si="4"/>
        <v>2333000</v>
      </c>
      <c r="F33" s="43">
        <v>2333000</v>
      </c>
      <c r="G33" s="44">
        <v>2333000</v>
      </c>
      <c r="H33" s="43">
        <v>528000</v>
      </c>
      <c r="I33" s="44">
        <v>-2128351</v>
      </c>
      <c r="J33" s="43">
        <v>765000</v>
      </c>
      <c r="K33" s="44">
        <v>764453</v>
      </c>
      <c r="L33" s="43">
        <v>749000</v>
      </c>
      <c r="M33" s="44">
        <v>749157</v>
      </c>
      <c r="N33" s="43"/>
      <c r="O33" s="44"/>
      <c r="P33" s="43">
        <f t="shared" si="5"/>
        <v>2042000</v>
      </c>
      <c r="Q33" s="44">
        <f t="shared" si="6"/>
        <v>-614741</v>
      </c>
      <c r="R33" s="24">
        <f t="shared" si="7"/>
        <v>-2.0915032679738559</v>
      </c>
      <c r="S33" s="25">
        <f t="shared" si="8"/>
        <v>-2.0009078386768056</v>
      </c>
      <c r="T33" s="24">
        <f t="shared" si="9"/>
        <v>87.526789541363044</v>
      </c>
      <c r="U33" s="26">
        <f t="shared" si="10"/>
        <v>-26.349807115302188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6082000</v>
      </c>
      <c r="C43" s="45">
        <f t="shared" si="20"/>
        <v>0</v>
      </c>
      <c r="D43" s="45">
        <f t="shared" si="20"/>
        <v>0</v>
      </c>
      <c r="E43" s="45">
        <f t="shared" si="20"/>
        <v>6082000</v>
      </c>
      <c r="F43" s="46">
        <f t="shared" si="20"/>
        <v>5530000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6082000</v>
      </c>
      <c r="C44" s="39">
        <f t="shared" si="22"/>
        <v>0</v>
      </c>
      <c r="D44" s="39">
        <f t="shared" si="22"/>
        <v>0</v>
      </c>
      <c r="E44" s="39">
        <f t="shared" si="22"/>
        <v>6082000</v>
      </c>
      <c r="F44" s="40">
        <f t="shared" si="22"/>
        <v>5530000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6082000</v>
      </c>
      <c r="C46" s="42"/>
      <c r="D46" s="42"/>
      <c r="E46" s="42">
        <f t="shared" si="13"/>
        <v>6082000</v>
      </c>
      <c r="F46" s="43">
        <v>5530000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62808000</v>
      </c>
      <c r="C61" s="39">
        <f t="shared" si="26"/>
        <v>0</v>
      </c>
      <c r="D61" s="39">
        <f t="shared" si="26"/>
        <v>0</v>
      </c>
      <c r="E61" s="39">
        <f t="shared" si="26"/>
        <v>62808000</v>
      </c>
      <c r="F61" s="40">
        <f t="shared" si="26"/>
        <v>62256000</v>
      </c>
      <c r="G61" s="41">
        <f t="shared" si="26"/>
        <v>56726000</v>
      </c>
      <c r="H61" s="40">
        <f t="shared" si="26"/>
        <v>12166000</v>
      </c>
      <c r="I61" s="41">
        <f t="shared" si="26"/>
        <v>-41573012</v>
      </c>
      <c r="J61" s="40">
        <f t="shared" si="26"/>
        <v>20931000</v>
      </c>
      <c r="K61" s="41">
        <f t="shared" si="26"/>
        <v>14875578</v>
      </c>
      <c r="L61" s="40">
        <f t="shared" si="26"/>
        <v>8699000</v>
      </c>
      <c r="M61" s="41">
        <f t="shared" si="26"/>
        <v>8485325</v>
      </c>
      <c r="N61" s="40">
        <f t="shared" si="26"/>
        <v>0</v>
      </c>
      <c r="O61" s="41">
        <f t="shared" si="26"/>
        <v>0</v>
      </c>
      <c r="P61" s="40">
        <f t="shared" si="26"/>
        <v>41796000</v>
      </c>
      <c r="Q61" s="41">
        <f t="shared" si="26"/>
        <v>-18212109</v>
      </c>
      <c r="R61" s="20">
        <f t="shared" si="16"/>
        <v>-58.439634991161441</v>
      </c>
      <c r="S61" s="21">
        <f t="shared" si="17"/>
        <v>-42.958014807895196</v>
      </c>
      <c r="T61" s="20">
        <f t="shared" si="18"/>
        <v>66.545662972869707</v>
      </c>
      <c r="U61" s="22">
        <f t="shared" si="19"/>
        <v>-28.996479747802827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62808000</v>
      </c>
      <c r="C65" s="48">
        <f t="shared" si="30"/>
        <v>0</v>
      </c>
      <c r="D65" s="48">
        <f t="shared" si="30"/>
        <v>0</v>
      </c>
      <c r="E65" s="48">
        <f t="shared" si="30"/>
        <v>62808000</v>
      </c>
      <c r="F65" s="49">
        <f t="shared" si="30"/>
        <v>62256000</v>
      </c>
      <c r="G65" s="50">
        <f t="shared" si="30"/>
        <v>56726000</v>
      </c>
      <c r="H65" s="49">
        <f t="shared" si="30"/>
        <v>12166000</v>
      </c>
      <c r="I65" s="50">
        <f t="shared" si="30"/>
        <v>-41573012</v>
      </c>
      <c r="J65" s="49">
        <f t="shared" si="30"/>
        <v>20931000</v>
      </c>
      <c r="K65" s="50">
        <f t="shared" si="30"/>
        <v>14875578</v>
      </c>
      <c r="L65" s="49">
        <f t="shared" si="30"/>
        <v>8699000</v>
      </c>
      <c r="M65" s="51">
        <f t="shared" si="30"/>
        <v>8485325</v>
      </c>
      <c r="N65" s="49">
        <f t="shared" si="30"/>
        <v>0</v>
      </c>
      <c r="O65" s="50">
        <f t="shared" si="30"/>
        <v>0</v>
      </c>
      <c r="P65" s="49">
        <f t="shared" si="30"/>
        <v>41796000</v>
      </c>
      <c r="Q65" s="50">
        <f t="shared" si="30"/>
        <v>-18212109</v>
      </c>
      <c r="R65" s="34">
        <f t="shared" si="16"/>
        <v>-58.439634991161441</v>
      </c>
      <c r="S65" s="35">
        <f t="shared" si="17"/>
        <v>-42.958014807895196</v>
      </c>
      <c r="T65" s="34">
        <f t="shared" si="18"/>
        <v>66.545662972869707</v>
      </c>
      <c r="U65" s="35">
        <f t="shared" si="19"/>
        <v>-28.996479747802827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51003000</v>
      </c>
      <c r="C8" s="36">
        <f t="shared" si="0"/>
        <v>0</v>
      </c>
      <c r="D8" s="36">
        <f t="shared" si="0"/>
        <v>0</v>
      </c>
      <c r="E8" s="36">
        <f t="shared" si="0"/>
        <v>51003000</v>
      </c>
      <c r="F8" s="37">
        <f t="shared" si="0"/>
        <v>51003000</v>
      </c>
      <c r="G8" s="38">
        <f t="shared" si="0"/>
        <v>51003000</v>
      </c>
      <c r="H8" s="37">
        <f t="shared" si="0"/>
        <v>18415000</v>
      </c>
      <c r="I8" s="38">
        <f t="shared" si="0"/>
        <v>23813415</v>
      </c>
      <c r="J8" s="37">
        <f t="shared" si="0"/>
        <v>9328000</v>
      </c>
      <c r="K8" s="38">
        <f t="shared" si="0"/>
        <v>7509439</v>
      </c>
      <c r="L8" s="37">
        <f t="shared" si="0"/>
        <v>12127000</v>
      </c>
      <c r="M8" s="38">
        <f t="shared" si="0"/>
        <v>13985994</v>
      </c>
      <c r="N8" s="37">
        <f t="shared" si="0"/>
        <v>0</v>
      </c>
      <c r="O8" s="38">
        <f t="shared" si="0"/>
        <v>0</v>
      </c>
      <c r="P8" s="37">
        <f t="shared" si="0"/>
        <v>39870000</v>
      </c>
      <c r="Q8" s="38">
        <f t="shared" si="0"/>
        <v>45308848</v>
      </c>
      <c r="R8" s="16">
        <f>IF(($J8       =0),0,((($L8       -$J8       )/$J8       )*100))</f>
        <v>30.006432246998283</v>
      </c>
      <c r="S8" s="17">
        <f>IF(($K8       =0),0,((($M8       -$K8       )/$K8       )*100))</f>
        <v>86.245523800113432</v>
      </c>
      <c r="T8" s="16">
        <f>IF(($E8       =0),0,(($P8       /$E8       )*100))</f>
        <v>78.171872242809243</v>
      </c>
      <c r="U8" s="18">
        <f>IF(($E8       =0),0,(($Q8       /$E8       )*100))</f>
        <v>88.835652804736981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46105000</v>
      </c>
      <c r="C9" s="39">
        <f t="shared" si="2"/>
        <v>0</v>
      </c>
      <c r="D9" s="39">
        <f t="shared" si="2"/>
        <v>0</v>
      </c>
      <c r="E9" s="39">
        <f t="shared" si="2"/>
        <v>46105000</v>
      </c>
      <c r="F9" s="40">
        <f t="shared" si="2"/>
        <v>46105000</v>
      </c>
      <c r="G9" s="41">
        <f t="shared" si="2"/>
        <v>46105000</v>
      </c>
      <c r="H9" s="40">
        <f t="shared" si="2"/>
        <v>17226000</v>
      </c>
      <c r="I9" s="41">
        <f t="shared" si="2"/>
        <v>20357292</v>
      </c>
      <c r="J9" s="40">
        <f t="shared" si="2"/>
        <v>8783000</v>
      </c>
      <c r="K9" s="41">
        <f t="shared" si="2"/>
        <v>7105445</v>
      </c>
      <c r="L9" s="40">
        <f t="shared" si="2"/>
        <v>11261000</v>
      </c>
      <c r="M9" s="41">
        <f t="shared" si="2"/>
        <v>13602598</v>
      </c>
      <c r="N9" s="40">
        <f t="shared" si="2"/>
        <v>0</v>
      </c>
      <c r="O9" s="41">
        <f t="shared" si="2"/>
        <v>0</v>
      </c>
      <c r="P9" s="40">
        <f t="shared" si="2"/>
        <v>37270000</v>
      </c>
      <c r="Q9" s="41">
        <f t="shared" si="2"/>
        <v>41065335</v>
      </c>
      <c r="R9" s="20">
        <f>IF(($J9       =0),0,((($L9       -$J9       )/$J9       )*100))</f>
        <v>28.213594443811907</v>
      </c>
      <c r="S9" s="21">
        <f>IF(($K9       =0),0,((($M9       -$K9       )/$K9       )*100))</f>
        <v>91.439072429664861</v>
      </c>
      <c r="T9" s="20">
        <f>IF(($E9       =0),0,(($P9       /$E9       )*100))</f>
        <v>80.837219390521625</v>
      </c>
      <c r="U9" s="22">
        <f>IF(($E9       =0),0,(($Q9       /$E9       )*100))</f>
        <v>89.069157358204095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46105000</v>
      </c>
      <c r="C10" s="42"/>
      <c r="D10" s="42"/>
      <c r="E10" s="42">
        <f t="shared" ref="E10:E41" si="4">$B10      +$C10      +$D10</f>
        <v>46105000</v>
      </c>
      <c r="F10" s="43">
        <v>46105000</v>
      </c>
      <c r="G10" s="44">
        <v>46105000</v>
      </c>
      <c r="H10" s="43">
        <v>17226000</v>
      </c>
      <c r="I10" s="44">
        <v>20357292</v>
      </c>
      <c r="J10" s="43">
        <v>8783000</v>
      </c>
      <c r="K10" s="44">
        <v>7105445</v>
      </c>
      <c r="L10" s="43">
        <v>11261000</v>
      </c>
      <c r="M10" s="44">
        <v>13602598</v>
      </c>
      <c r="N10" s="43"/>
      <c r="O10" s="44"/>
      <c r="P10" s="43">
        <f t="shared" ref="P10:P41" si="5">$H10      +$J10      +$L10      +$N10</f>
        <v>37270000</v>
      </c>
      <c r="Q10" s="44">
        <f t="shared" ref="Q10:Q41" si="6">$I10      +$K10      +$M10      +$O10</f>
        <v>41065335</v>
      </c>
      <c r="R10" s="24">
        <f t="shared" ref="R10:R41" si="7">IF(($J10      =0),0,((($L10      -$J10      )/$J10      )*100))</f>
        <v>28.213594443811907</v>
      </c>
      <c r="S10" s="25">
        <f t="shared" ref="S10:S41" si="8">IF(($K10      =0),0,((($M10      -$K10      )/$K10      )*100))</f>
        <v>91.439072429664861</v>
      </c>
      <c r="T10" s="24">
        <f t="shared" ref="T10:T41" si="9">IF(($E10      =0),0,(($P10      /$E10      )*100))</f>
        <v>80.837219390521625</v>
      </c>
      <c r="U10" s="26">
        <f t="shared" ref="U10:U41" si="10">IF(($E10      =0),0,(($Q10      /$E10      )*100))</f>
        <v>89.069157358204095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4898000</v>
      </c>
      <c r="C28" s="39">
        <f t="shared" si="11"/>
        <v>0</v>
      </c>
      <c r="D28" s="39">
        <f t="shared" si="11"/>
        <v>0</v>
      </c>
      <c r="E28" s="39">
        <f t="shared" si="11"/>
        <v>4898000</v>
      </c>
      <c r="F28" s="40">
        <f t="shared" si="11"/>
        <v>4898000</v>
      </c>
      <c r="G28" s="41">
        <f t="shared" si="11"/>
        <v>4898000</v>
      </c>
      <c r="H28" s="40">
        <f t="shared" si="11"/>
        <v>1189000</v>
      </c>
      <c r="I28" s="41">
        <f t="shared" si="11"/>
        <v>3456123</v>
      </c>
      <c r="J28" s="40">
        <f t="shared" si="11"/>
        <v>545000</v>
      </c>
      <c r="K28" s="41">
        <f t="shared" si="11"/>
        <v>403994</v>
      </c>
      <c r="L28" s="40">
        <f t="shared" si="11"/>
        <v>866000</v>
      </c>
      <c r="M28" s="41">
        <f t="shared" si="11"/>
        <v>383396</v>
      </c>
      <c r="N28" s="40">
        <f t="shared" si="11"/>
        <v>0</v>
      </c>
      <c r="O28" s="41">
        <f t="shared" si="11"/>
        <v>0</v>
      </c>
      <c r="P28" s="40">
        <f t="shared" si="11"/>
        <v>2600000</v>
      </c>
      <c r="Q28" s="41">
        <f t="shared" si="11"/>
        <v>4243513</v>
      </c>
      <c r="R28" s="20">
        <f t="shared" si="7"/>
        <v>58.899082568807337</v>
      </c>
      <c r="S28" s="21">
        <f t="shared" si="8"/>
        <v>-5.0985905731273231</v>
      </c>
      <c r="T28" s="20">
        <f t="shared" si="9"/>
        <v>53.082890975908533</v>
      </c>
      <c r="U28" s="22">
        <f t="shared" si="10"/>
        <v>86.637668436096376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3500000</v>
      </c>
      <c r="C31" s="42"/>
      <c r="D31" s="42"/>
      <c r="E31" s="42">
        <f t="shared" si="4"/>
        <v>3500000</v>
      </c>
      <c r="F31" s="43">
        <v>3500000</v>
      </c>
      <c r="G31" s="44">
        <v>3500000</v>
      </c>
      <c r="H31" s="43">
        <v>839000</v>
      </c>
      <c r="I31" s="44">
        <v>2058123</v>
      </c>
      <c r="J31" s="43">
        <v>131000</v>
      </c>
      <c r="K31" s="44">
        <v>403994</v>
      </c>
      <c r="L31" s="43">
        <v>451000</v>
      </c>
      <c r="M31" s="44">
        <v>383396</v>
      </c>
      <c r="N31" s="43"/>
      <c r="O31" s="44"/>
      <c r="P31" s="43">
        <f t="shared" si="5"/>
        <v>1421000</v>
      </c>
      <c r="Q31" s="44">
        <f t="shared" si="6"/>
        <v>2845513</v>
      </c>
      <c r="R31" s="24">
        <f t="shared" si="7"/>
        <v>244.27480916030535</v>
      </c>
      <c r="S31" s="25">
        <f t="shared" si="8"/>
        <v>-5.0985905731273231</v>
      </c>
      <c r="T31" s="24">
        <f t="shared" si="9"/>
        <v>40.6</v>
      </c>
      <c r="U31" s="26">
        <f t="shared" si="10"/>
        <v>81.300371428571424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1398000</v>
      </c>
      <c r="C33" s="42"/>
      <c r="D33" s="42"/>
      <c r="E33" s="42">
        <f t="shared" si="4"/>
        <v>1398000</v>
      </c>
      <c r="F33" s="43">
        <v>1398000</v>
      </c>
      <c r="G33" s="44">
        <v>1398000</v>
      </c>
      <c r="H33" s="43">
        <v>350000</v>
      </c>
      <c r="I33" s="44">
        <v>1398000</v>
      </c>
      <c r="J33" s="43">
        <v>414000</v>
      </c>
      <c r="K33" s="44"/>
      <c r="L33" s="43">
        <v>415000</v>
      </c>
      <c r="M33" s="44"/>
      <c r="N33" s="43"/>
      <c r="O33" s="44"/>
      <c r="P33" s="43">
        <f t="shared" si="5"/>
        <v>1179000</v>
      </c>
      <c r="Q33" s="44">
        <f t="shared" si="6"/>
        <v>1398000</v>
      </c>
      <c r="R33" s="24">
        <f t="shared" si="7"/>
        <v>0.24154589371980675</v>
      </c>
      <c r="S33" s="25">
        <f t="shared" si="8"/>
        <v>0</v>
      </c>
      <c r="T33" s="24">
        <f t="shared" si="9"/>
        <v>84.334763948497866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18918000</v>
      </c>
      <c r="C43" s="45">
        <f t="shared" si="20"/>
        <v>0</v>
      </c>
      <c r="D43" s="45">
        <f t="shared" si="20"/>
        <v>0</v>
      </c>
      <c r="E43" s="45">
        <f t="shared" si="20"/>
        <v>18918000</v>
      </c>
      <c r="F43" s="46">
        <f t="shared" si="20"/>
        <v>17201000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18918000</v>
      </c>
      <c r="C44" s="39">
        <f t="shared" si="22"/>
        <v>0</v>
      </c>
      <c r="D44" s="39">
        <f t="shared" si="22"/>
        <v>0</v>
      </c>
      <c r="E44" s="39">
        <f t="shared" si="22"/>
        <v>18918000</v>
      </c>
      <c r="F44" s="40">
        <f t="shared" si="22"/>
        <v>17201000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18918000</v>
      </c>
      <c r="C46" s="42"/>
      <c r="D46" s="42"/>
      <c r="E46" s="42">
        <f t="shared" si="13"/>
        <v>18918000</v>
      </c>
      <c r="F46" s="43">
        <v>17201000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69921000</v>
      </c>
      <c r="C61" s="39">
        <f t="shared" si="26"/>
        <v>0</v>
      </c>
      <c r="D61" s="39">
        <f t="shared" si="26"/>
        <v>0</v>
      </c>
      <c r="E61" s="39">
        <f t="shared" si="26"/>
        <v>69921000</v>
      </c>
      <c r="F61" s="40">
        <f t="shared" si="26"/>
        <v>68204000</v>
      </c>
      <c r="G61" s="41">
        <f t="shared" si="26"/>
        <v>51003000</v>
      </c>
      <c r="H61" s="40">
        <f t="shared" si="26"/>
        <v>18415000</v>
      </c>
      <c r="I61" s="41">
        <f t="shared" si="26"/>
        <v>23813415</v>
      </c>
      <c r="J61" s="40">
        <f t="shared" si="26"/>
        <v>9328000</v>
      </c>
      <c r="K61" s="41">
        <f t="shared" si="26"/>
        <v>7509439</v>
      </c>
      <c r="L61" s="40">
        <f t="shared" si="26"/>
        <v>12127000</v>
      </c>
      <c r="M61" s="41">
        <f t="shared" si="26"/>
        <v>13985994</v>
      </c>
      <c r="N61" s="40">
        <f t="shared" si="26"/>
        <v>0</v>
      </c>
      <c r="O61" s="41">
        <f t="shared" si="26"/>
        <v>0</v>
      </c>
      <c r="P61" s="40">
        <f t="shared" si="26"/>
        <v>39870000</v>
      </c>
      <c r="Q61" s="41">
        <f t="shared" si="26"/>
        <v>45308848</v>
      </c>
      <c r="R61" s="20">
        <f t="shared" si="16"/>
        <v>30.006432246998283</v>
      </c>
      <c r="S61" s="21">
        <f t="shared" si="17"/>
        <v>86.245523800113432</v>
      </c>
      <c r="T61" s="20">
        <f t="shared" si="18"/>
        <v>57.021495687990729</v>
      </c>
      <c r="U61" s="22">
        <f t="shared" si="19"/>
        <v>64.800057207419798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69921000</v>
      </c>
      <c r="C65" s="48">
        <f t="shared" si="30"/>
        <v>0</v>
      </c>
      <c r="D65" s="48">
        <f t="shared" si="30"/>
        <v>0</v>
      </c>
      <c r="E65" s="48">
        <f t="shared" si="30"/>
        <v>69921000</v>
      </c>
      <c r="F65" s="49">
        <f t="shared" si="30"/>
        <v>68204000</v>
      </c>
      <c r="G65" s="50">
        <f t="shared" si="30"/>
        <v>51003000</v>
      </c>
      <c r="H65" s="49">
        <f t="shared" si="30"/>
        <v>18415000</v>
      </c>
      <c r="I65" s="50">
        <f t="shared" si="30"/>
        <v>23813415</v>
      </c>
      <c r="J65" s="49">
        <f t="shared" si="30"/>
        <v>9328000</v>
      </c>
      <c r="K65" s="50">
        <f t="shared" si="30"/>
        <v>7509439</v>
      </c>
      <c r="L65" s="49">
        <f t="shared" si="30"/>
        <v>12127000</v>
      </c>
      <c r="M65" s="51">
        <f t="shared" si="30"/>
        <v>13985994</v>
      </c>
      <c r="N65" s="49">
        <f t="shared" si="30"/>
        <v>0</v>
      </c>
      <c r="O65" s="50">
        <f t="shared" si="30"/>
        <v>0</v>
      </c>
      <c r="P65" s="49">
        <f t="shared" si="30"/>
        <v>39870000</v>
      </c>
      <c r="Q65" s="50">
        <f t="shared" si="30"/>
        <v>45308848</v>
      </c>
      <c r="R65" s="34">
        <f t="shared" si="16"/>
        <v>30.006432246998283</v>
      </c>
      <c r="S65" s="35">
        <f t="shared" si="17"/>
        <v>86.245523800113432</v>
      </c>
      <c r="T65" s="34">
        <f t="shared" si="18"/>
        <v>57.021495687990729</v>
      </c>
      <c r="U65" s="35">
        <f t="shared" si="19"/>
        <v>64.800057207419798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111250000</v>
      </c>
      <c r="C8" s="36">
        <f t="shared" si="0"/>
        <v>0</v>
      </c>
      <c r="D8" s="36">
        <f t="shared" si="0"/>
        <v>0</v>
      </c>
      <c r="E8" s="36">
        <f t="shared" si="0"/>
        <v>111250000</v>
      </c>
      <c r="F8" s="37">
        <f t="shared" si="0"/>
        <v>111250000</v>
      </c>
      <c r="G8" s="38">
        <f t="shared" si="0"/>
        <v>111250000</v>
      </c>
      <c r="H8" s="37">
        <f t="shared" si="0"/>
        <v>37415000</v>
      </c>
      <c r="I8" s="38">
        <f t="shared" si="0"/>
        <v>37335215</v>
      </c>
      <c r="J8" s="37">
        <f t="shared" si="0"/>
        <v>35599000</v>
      </c>
      <c r="K8" s="38">
        <f t="shared" si="0"/>
        <v>37596234</v>
      </c>
      <c r="L8" s="37">
        <f t="shared" si="0"/>
        <v>12004000</v>
      </c>
      <c r="M8" s="38">
        <f t="shared" si="0"/>
        <v>12482953</v>
      </c>
      <c r="N8" s="37">
        <f t="shared" si="0"/>
        <v>0</v>
      </c>
      <c r="O8" s="38">
        <f t="shared" si="0"/>
        <v>0</v>
      </c>
      <c r="P8" s="37">
        <f t="shared" si="0"/>
        <v>85018000</v>
      </c>
      <c r="Q8" s="38">
        <f t="shared" si="0"/>
        <v>87414402</v>
      </c>
      <c r="R8" s="16">
        <f>IF(($J8       =0),0,((($L8       -$J8       )/$J8       )*100))</f>
        <v>-66.279951684036064</v>
      </c>
      <c r="S8" s="17">
        <f>IF(($K8       =0),0,((($M8       -$K8       )/$K8       )*100))</f>
        <v>-66.797331349730399</v>
      </c>
      <c r="T8" s="16">
        <f>IF(($E8       =0),0,(($P8       /$E8       )*100))</f>
        <v>76.420674157303367</v>
      </c>
      <c r="U8" s="18">
        <f>IF(($E8       =0),0,(($Q8       /$E8       )*100))</f>
        <v>78.574743370786521</v>
      </c>
      <c r="V8" s="37">
        <f t="shared" ref="V8:W8" si="1">+V9+V28</f>
        <v>32439000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102593000</v>
      </c>
      <c r="C9" s="39">
        <f t="shared" si="2"/>
        <v>0</v>
      </c>
      <c r="D9" s="39">
        <f t="shared" si="2"/>
        <v>0</v>
      </c>
      <c r="E9" s="39">
        <f t="shared" si="2"/>
        <v>102593000</v>
      </c>
      <c r="F9" s="40">
        <f t="shared" si="2"/>
        <v>102593000</v>
      </c>
      <c r="G9" s="41">
        <f t="shared" si="2"/>
        <v>102593000</v>
      </c>
      <c r="H9" s="40">
        <f t="shared" si="2"/>
        <v>35902000</v>
      </c>
      <c r="I9" s="41">
        <f t="shared" si="2"/>
        <v>35065114</v>
      </c>
      <c r="J9" s="40">
        <f t="shared" si="2"/>
        <v>33899000</v>
      </c>
      <c r="K9" s="41">
        <f t="shared" si="2"/>
        <v>33892255</v>
      </c>
      <c r="L9" s="40">
        <f t="shared" si="2"/>
        <v>10847000</v>
      </c>
      <c r="M9" s="41">
        <f t="shared" si="2"/>
        <v>11843753</v>
      </c>
      <c r="N9" s="40">
        <f t="shared" si="2"/>
        <v>0</v>
      </c>
      <c r="O9" s="41">
        <f t="shared" si="2"/>
        <v>0</v>
      </c>
      <c r="P9" s="40">
        <f t="shared" si="2"/>
        <v>80648000</v>
      </c>
      <c r="Q9" s="41">
        <f t="shared" si="2"/>
        <v>80801122</v>
      </c>
      <c r="R9" s="20">
        <f>IF(($J9       =0),0,((($L9       -$J9       )/$J9       )*100))</f>
        <v>-68.002005958877845</v>
      </c>
      <c r="S9" s="21">
        <f>IF(($K9       =0),0,((($M9       -$K9       )/$K9       )*100))</f>
        <v>-65.05469169873767</v>
      </c>
      <c r="T9" s="20">
        <f>IF(($E9       =0),0,(($P9       /$E9       )*100))</f>
        <v>78.60965173062489</v>
      </c>
      <c r="U9" s="22">
        <f>IF(($E9       =0),0,(($Q9       /$E9       )*100))</f>
        <v>78.758903628902559</v>
      </c>
      <c r="V9" s="40">
        <f t="shared" ref="V9:W9" si="3">SUM(V10:V27)</f>
        <v>32439000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>
        <v>10000000</v>
      </c>
      <c r="C14" s="42"/>
      <c r="D14" s="42"/>
      <c r="E14" s="42">
        <f t="shared" si="4"/>
        <v>10000000</v>
      </c>
      <c r="F14" s="43">
        <v>10000000</v>
      </c>
      <c r="G14" s="44">
        <v>10000000</v>
      </c>
      <c r="H14" s="43">
        <v>1761000</v>
      </c>
      <c r="I14" s="44">
        <v>1760563</v>
      </c>
      <c r="J14" s="43"/>
      <c r="K14" s="44"/>
      <c r="L14" s="43">
        <v>2377000</v>
      </c>
      <c r="M14" s="44">
        <v>3339600</v>
      </c>
      <c r="N14" s="43"/>
      <c r="O14" s="44"/>
      <c r="P14" s="43">
        <f t="shared" si="5"/>
        <v>4138000</v>
      </c>
      <c r="Q14" s="44">
        <f t="shared" si="6"/>
        <v>5100163</v>
      </c>
      <c r="R14" s="24">
        <f t="shared" si="7"/>
        <v>0</v>
      </c>
      <c r="S14" s="25">
        <f t="shared" si="8"/>
        <v>0</v>
      </c>
      <c r="T14" s="24">
        <f t="shared" si="9"/>
        <v>41.38</v>
      </c>
      <c r="U14" s="26">
        <f t="shared" si="10"/>
        <v>51.001629999999999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32439000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>
        <v>92593000</v>
      </c>
      <c r="C25" s="42"/>
      <c r="D25" s="42"/>
      <c r="E25" s="42">
        <f t="shared" si="4"/>
        <v>92593000</v>
      </c>
      <c r="F25" s="43">
        <v>92593000</v>
      </c>
      <c r="G25" s="44">
        <v>92593000</v>
      </c>
      <c r="H25" s="43">
        <v>34141000</v>
      </c>
      <c r="I25" s="44">
        <v>33304551</v>
      </c>
      <c r="J25" s="43">
        <v>33899000</v>
      </c>
      <c r="K25" s="44">
        <v>33892255</v>
      </c>
      <c r="L25" s="43">
        <v>8470000</v>
      </c>
      <c r="M25" s="44">
        <v>8504153</v>
      </c>
      <c r="N25" s="43"/>
      <c r="O25" s="44"/>
      <c r="P25" s="43">
        <f t="shared" si="5"/>
        <v>76510000</v>
      </c>
      <c r="Q25" s="44">
        <f t="shared" si="6"/>
        <v>75700959</v>
      </c>
      <c r="R25" s="24">
        <f t="shared" si="7"/>
        <v>-75.014012212749634</v>
      </c>
      <c r="S25" s="25">
        <f t="shared" si="8"/>
        <v>-74.908270340819755</v>
      </c>
      <c r="T25" s="24">
        <f t="shared" si="9"/>
        <v>82.630436426079726</v>
      </c>
      <c r="U25" s="26">
        <f t="shared" si="10"/>
        <v>81.756675990625638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8657000</v>
      </c>
      <c r="C28" s="39">
        <f t="shared" si="11"/>
        <v>0</v>
      </c>
      <c r="D28" s="39">
        <f t="shared" si="11"/>
        <v>0</v>
      </c>
      <c r="E28" s="39">
        <f t="shared" si="11"/>
        <v>8657000</v>
      </c>
      <c r="F28" s="40">
        <f t="shared" si="11"/>
        <v>8657000</v>
      </c>
      <c r="G28" s="41">
        <f t="shared" si="11"/>
        <v>8657000</v>
      </c>
      <c r="H28" s="40">
        <f t="shared" si="11"/>
        <v>1513000</v>
      </c>
      <c r="I28" s="41">
        <f t="shared" si="11"/>
        <v>2270101</v>
      </c>
      <c r="J28" s="40">
        <f t="shared" si="11"/>
        <v>1700000</v>
      </c>
      <c r="K28" s="41">
        <f t="shared" si="11"/>
        <v>3703979</v>
      </c>
      <c r="L28" s="40">
        <f t="shared" si="11"/>
        <v>1157000</v>
      </c>
      <c r="M28" s="41">
        <f t="shared" si="11"/>
        <v>639200</v>
      </c>
      <c r="N28" s="40">
        <f t="shared" si="11"/>
        <v>0</v>
      </c>
      <c r="O28" s="41">
        <f t="shared" si="11"/>
        <v>0</v>
      </c>
      <c r="P28" s="40">
        <f t="shared" si="11"/>
        <v>4370000</v>
      </c>
      <c r="Q28" s="41">
        <f t="shared" si="11"/>
        <v>6613280</v>
      </c>
      <c r="R28" s="20">
        <f t="shared" si="7"/>
        <v>-31.941176470588236</v>
      </c>
      <c r="S28" s="21">
        <f t="shared" si="8"/>
        <v>-82.742882721527309</v>
      </c>
      <c r="T28" s="20">
        <f t="shared" si="9"/>
        <v>50.479380847868782</v>
      </c>
      <c r="U28" s="22">
        <f t="shared" si="10"/>
        <v>76.392283701051184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190000</v>
      </c>
      <c r="I31" s="44">
        <v>180297</v>
      </c>
      <c r="J31" s="43">
        <v>920000</v>
      </c>
      <c r="K31" s="44">
        <v>915006</v>
      </c>
      <c r="L31" s="43">
        <v>362000</v>
      </c>
      <c r="M31" s="44">
        <v>-69156</v>
      </c>
      <c r="N31" s="43"/>
      <c r="O31" s="44"/>
      <c r="P31" s="43">
        <f t="shared" si="5"/>
        <v>1472000</v>
      </c>
      <c r="Q31" s="44">
        <f t="shared" si="6"/>
        <v>1026147</v>
      </c>
      <c r="R31" s="24">
        <f t="shared" si="7"/>
        <v>-60.652173913043484</v>
      </c>
      <c r="S31" s="25">
        <f t="shared" si="8"/>
        <v>-107.55798322633949</v>
      </c>
      <c r="T31" s="24">
        <f t="shared" si="9"/>
        <v>73.599999999999994</v>
      </c>
      <c r="U31" s="26">
        <f t="shared" si="10"/>
        <v>51.30735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2657000</v>
      </c>
      <c r="C33" s="42"/>
      <c r="D33" s="42"/>
      <c r="E33" s="42">
        <f t="shared" si="4"/>
        <v>2657000</v>
      </c>
      <c r="F33" s="43">
        <v>2657000</v>
      </c>
      <c r="G33" s="44">
        <v>2657000</v>
      </c>
      <c r="H33" s="43">
        <v>664000</v>
      </c>
      <c r="I33" s="44">
        <v>1152800</v>
      </c>
      <c r="J33" s="43"/>
      <c r="K33" s="44">
        <v>1605991</v>
      </c>
      <c r="L33" s="43"/>
      <c r="M33" s="44">
        <v>-101787</v>
      </c>
      <c r="N33" s="43"/>
      <c r="O33" s="44"/>
      <c r="P33" s="43">
        <f t="shared" si="5"/>
        <v>664000</v>
      </c>
      <c r="Q33" s="44">
        <f t="shared" si="6"/>
        <v>2657004</v>
      </c>
      <c r="R33" s="24">
        <f t="shared" si="7"/>
        <v>0</v>
      </c>
      <c r="S33" s="25">
        <f t="shared" si="8"/>
        <v>-106.33795581668888</v>
      </c>
      <c r="T33" s="24">
        <f t="shared" si="9"/>
        <v>24.990590891983441</v>
      </c>
      <c r="U33" s="26">
        <f t="shared" si="10"/>
        <v>100.00015054572826</v>
      </c>
      <c r="V33" s="43"/>
      <c r="W33" s="44"/>
    </row>
    <row r="34" spans="1:23" ht="13" x14ac:dyDescent="0.3">
      <c r="A34" s="23" t="s">
        <v>60</v>
      </c>
      <c r="B34" s="42">
        <v>4000000</v>
      </c>
      <c r="C34" s="42"/>
      <c r="D34" s="42"/>
      <c r="E34" s="42">
        <f t="shared" si="4"/>
        <v>4000000</v>
      </c>
      <c r="F34" s="43">
        <v>4000000</v>
      </c>
      <c r="G34" s="44">
        <v>4000000</v>
      </c>
      <c r="H34" s="43">
        <v>659000</v>
      </c>
      <c r="I34" s="44">
        <v>937004</v>
      </c>
      <c r="J34" s="43">
        <v>780000</v>
      </c>
      <c r="K34" s="44">
        <v>1182982</v>
      </c>
      <c r="L34" s="43">
        <v>795000</v>
      </c>
      <c r="M34" s="44">
        <v>810143</v>
      </c>
      <c r="N34" s="43"/>
      <c r="O34" s="44"/>
      <c r="P34" s="43">
        <f t="shared" si="5"/>
        <v>2234000</v>
      </c>
      <c r="Q34" s="44">
        <f t="shared" si="6"/>
        <v>2930129</v>
      </c>
      <c r="R34" s="24">
        <f t="shared" si="7"/>
        <v>1.9230769230769231</v>
      </c>
      <c r="S34" s="25">
        <f t="shared" si="8"/>
        <v>-31.516878532386798</v>
      </c>
      <c r="T34" s="24">
        <f t="shared" si="9"/>
        <v>55.85</v>
      </c>
      <c r="U34" s="26">
        <f t="shared" si="10"/>
        <v>73.253225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4687000</v>
      </c>
      <c r="C43" s="45">
        <f t="shared" si="20"/>
        <v>0</v>
      </c>
      <c r="D43" s="45">
        <f t="shared" si="20"/>
        <v>0</v>
      </c>
      <c r="E43" s="45">
        <f t="shared" si="20"/>
        <v>4687000</v>
      </c>
      <c r="F43" s="46">
        <f t="shared" si="20"/>
        <v>4352000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4687000</v>
      </c>
      <c r="C44" s="39">
        <f t="shared" si="22"/>
        <v>0</v>
      </c>
      <c r="D44" s="39">
        <f t="shared" si="22"/>
        <v>0</v>
      </c>
      <c r="E44" s="39">
        <f t="shared" si="22"/>
        <v>4687000</v>
      </c>
      <c r="F44" s="40">
        <f t="shared" si="22"/>
        <v>4352000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3687000</v>
      </c>
      <c r="C46" s="42"/>
      <c r="D46" s="42"/>
      <c r="E46" s="42">
        <f t="shared" si="13"/>
        <v>3687000</v>
      </c>
      <c r="F46" s="43">
        <v>3352000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1000000</v>
      </c>
      <c r="C47" s="42"/>
      <c r="D47" s="42"/>
      <c r="E47" s="42">
        <f t="shared" si="13"/>
        <v>1000000</v>
      </c>
      <c r="F47" s="43">
        <v>1000000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115937000</v>
      </c>
      <c r="C61" s="39">
        <f t="shared" si="26"/>
        <v>0</v>
      </c>
      <c r="D61" s="39">
        <f t="shared" si="26"/>
        <v>0</v>
      </c>
      <c r="E61" s="39">
        <f t="shared" si="26"/>
        <v>115937000</v>
      </c>
      <c r="F61" s="40">
        <f t="shared" si="26"/>
        <v>115602000</v>
      </c>
      <c r="G61" s="41">
        <f t="shared" si="26"/>
        <v>111250000</v>
      </c>
      <c r="H61" s="40">
        <f t="shared" si="26"/>
        <v>37415000</v>
      </c>
      <c r="I61" s="41">
        <f t="shared" si="26"/>
        <v>37335215</v>
      </c>
      <c r="J61" s="40">
        <f t="shared" si="26"/>
        <v>35599000</v>
      </c>
      <c r="K61" s="41">
        <f t="shared" si="26"/>
        <v>37596234</v>
      </c>
      <c r="L61" s="40">
        <f t="shared" si="26"/>
        <v>12004000</v>
      </c>
      <c r="M61" s="41">
        <f t="shared" si="26"/>
        <v>12482953</v>
      </c>
      <c r="N61" s="40">
        <f t="shared" si="26"/>
        <v>0</v>
      </c>
      <c r="O61" s="41">
        <f t="shared" si="26"/>
        <v>0</v>
      </c>
      <c r="P61" s="40">
        <f t="shared" si="26"/>
        <v>85018000</v>
      </c>
      <c r="Q61" s="41">
        <f t="shared" si="26"/>
        <v>87414402</v>
      </c>
      <c r="R61" s="20">
        <f t="shared" si="16"/>
        <v>-66.279951684036064</v>
      </c>
      <c r="S61" s="21">
        <f t="shared" si="17"/>
        <v>-66.797331349730399</v>
      </c>
      <c r="T61" s="20">
        <f t="shared" si="18"/>
        <v>73.331205741049018</v>
      </c>
      <c r="U61" s="22">
        <f t="shared" si="19"/>
        <v>75.398192121583278</v>
      </c>
      <c r="V61" s="40">
        <f t="shared" ref="V61:W61" si="27">+V8+V43</f>
        <v>32439000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115937000</v>
      </c>
      <c r="C65" s="48">
        <f t="shared" si="30"/>
        <v>0</v>
      </c>
      <c r="D65" s="48">
        <f t="shared" si="30"/>
        <v>0</v>
      </c>
      <c r="E65" s="48">
        <f t="shared" si="30"/>
        <v>115937000</v>
      </c>
      <c r="F65" s="49">
        <f t="shared" si="30"/>
        <v>115602000</v>
      </c>
      <c r="G65" s="50">
        <f t="shared" si="30"/>
        <v>111250000</v>
      </c>
      <c r="H65" s="49">
        <f t="shared" si="30"/>
        <v>37415000</v>
      </c>
      <c r="I65" s="50">
        <f t="shared" si="30"/>
        <v>37335215</v>
      </c>
      <c r="J65" s="49">
        <f t="shared" si="30"/>
        <v>35599000</v>
      </c>
      <c r="K65" s="50">
        <f t="shared" si="30"/>
        <v>37596234</v>
      </c>
      <c r="L65" s="49">
        <f t="shared" si="30"/>
        <v>12004000</v>
      </c>
      <c r="M65" s="51">
        <f t="shared" si="30"/>
        <v>12482953</v>
      </c>
      <c r="N65" s="49">
        <f t="shared" si="30"/>
        <v>0</v>
      </c>
      <c r="O65" s="50">
        <f t="shared" si="30"/>
        <v>0</v>
      </c>
      <c r="P65" s="49">
        <f t="shared" si="30"/>
        <v>85018000</v>
      </c>
      <c r="Q65" s="50">
        <f t="shared" si="30"/>
        <v>87414402</v>
      </c>
      <c r="R65" s="34">
        <f t="shared" si="16"/>
        <v>-66.279951684036064</v>
      </c>
      <c r="S65" s="35">
        <f t="shared" si="17"/>
        <v>-66.797331349730399</v>
      </c>
      <c r="T65" s="34">
        <f t="shared" si="18"/>
        <v>73.331205741049018</v>
      </c>
      <c r="U65" s="35">
        <f t="shared" si="19"/>
        <v>75.398192121583278</v>
      </c>
      <c r="V65" s="49">
        <f>+V61+V62</f>
        <v>32439000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28992000</v>
      </c>
      <c r="C8" s="36">
        <f t="shared" si="0"/>
        <v>0</v>
      </c>
      <c r="D8" s="36">
        <f t="shared" si="0"/>
        <v>0</v>
      </c>
      <c r="E8" s="36">
        <f t="shared" si="0"/>
        <v>28992000</v>
      </c>
      <c r="F8" s="37">
        <f t="shared" si="0"/>
        <v>27922000</v>
      </c>
      <c r="G8" s="38">
        <f t="shared" si="0"/>
        <v>27922000</v>
      </c>
      <c r="H8" s="37">
        <f t="shared" si="0"/>
        <v>1557000</v>
      </c>
      <c r="I8" s="38">
        <f t="shared" si="0"/>
        <v>34279</v>
      </c>
      <c r="J8" s="37">
        <f t="shared" si="0"/>
        <v>13884000</v>
      </c>
      <c r="K8" s="38">
        <f t="shared" si="0"/>
        <v>0</v>
      </c>
      <c r="L8" s="37">
        <f t="shared" si="0"/>
        <v>4259000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19700000</v>
      </c>
      <c r="Q8" s="38">
        <f t="shared" si="0"/>
        <v>34279</v>
      </c>
      <c r="R8" s="16">
        <f>IF(($J8       =0),0,((($L8       -$J8       )/$J8       )*100))</f>
        <v>-69.324402189570733</v>
      </c>
      <c r="S8" s="17">
        <f>IF(($K8       =0),0,((($M8       -$K8       )/$K8       )*100))</f>
        <v>0</v>
      </c>
      <c r="T8" s="16">
        <f>IF(($E8       =0),0,(($P8       /$E8       )*100))</f>
        <v>67.949779249448127</v>
      </c>
      <c r="U8" s="18">
        <f>IF(($E8       =0),0,(($Q8       /$E8       )*100))</f>
        <v>0.11823606512141281</v>
      </c>
      <c r="V8" s="37">
        <f t="shared" ref="V8:W8" si="1">+V9+V28</f>
        <v>920000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21293000</v>
      </c>
      <c r="C9" s="39">
        <f t="shared" si="2"/>
        <v>0</v>
      </c>
      <c r="D9" s="39">
        <f t="shared" si="2"/>
        <v>0</v>
      </c>
      <c r="E9" s="39">
        <f t="shared" si="2"/>
        <v>21293000</v>
      </c>
      <c r="F9" s="40">
        <f t="shared" si="2"/>
        <v>20223000</v>
      </c>
      <c r="G9" s="41">
        <f t="shared" si="2"/>
        <v>20223000</v>
      </c>
      <c r="H9" s="40">
        <f t="shared" si="2"/>
        <v>893000</v>
      </c>
      <c r="I9" s="41">
        <f t="shared" si="2"/>
        <v>34279</v>
      </c>
      <c r="J9" s="40">
        <f t="shared" si="2"/>
        <v>10570000</v>
      </c>
      <c r="K9" s="41">
        <f t="shared" si="2"/>
        <v>0</v>
      </c>
      <c r="L9" s="40">
        <f t="shared" si="2"/>
        <v>2828000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14291000</v>
      </c>
      <c r="Q9" s="41">
        <f t="shared" si="2"/>
        <v>34279</v>
      </c>
      <c r="R9" s="20">
        <f>IF(($J9       =0),0,((($L9       -$J9       )/$J9       )*100))</f>
        <v>-73.245033112582774</v>
      </c>
      <c r="S9" s="21">
        <f>IF(($K9       =0),0,((($M9       -$K9       )/$K9       )*100))</f>
        <v>0</v>
      </c>
      <c r="T9" s="20">
        <f>IF(($E9       =0),0,(($P9       /$E9       )*100))</f>
        <v>67.115953599774571</v>
      </c>
      <c r="U9" s="22">
        <f>IF(($E9       =0),0,(($Q9       /$E9       )*100))</f>
        <v>0.1609871788850796</v>
      </c>
      <c r="V9" s="40">
        <f t="shared" ref="V9:W9" si="3">SUM(V10:V27)</f>
        <v>920000</v>
      </c>
      <c r="W9" s="41">
        <f t="shared" si="3"/>
        <v>0</v>
      </c>
    </row>
    <row r="10" spans="1:23" ht="13" x14ac:dyDescent="0.3">
      <c r="A10" s="23" t="s">
        <v>36</v>
      </c>
      <c r="B10" s="42">
        <v>17873000</v>
      </c>
      <c r="C10" s="42"/>
      <c r="D10" s="42"/>
      <c r="E10" s="42">
        <f t="shared" ref="E10:E41" si="4">$B10      +$C10      +$D10</f>
        <v>17873000</v>
      </c>
      <c r="F10" s="43">
        <v>17873000</v>
      </c>
      <c r="G10" s="44">
        <v>17873000</v>
      </c>
      <c r="H10" s="43">
        <v>893000</v>
      </c>
      <c r="I10" s="44">
        <v>34279</v>
      </c>
      <c r="J10" s="43">
        <v>9738000</v>
      </c>
      <c r="K10" s="44"/>
      <c r="L10" s="43">
        <v>2828000</v>
      </c>
      <c r="M10" s="44"/>
      <c r="N10" s="43"/>
      <c r="O10" s="44"/>
      <c r="P10" s="43">
        <f t="shared" ref="P10:P41" si="5">$H10      +$J10      +$L10      +$N10</f>
        <v>13459000</v>
      </c>
      <c r="Q10" s="44">
        <f t="shared" ref="Q10:Q41" si="6">$I10      +$K10      +$M10      +$O10</f>
        <v>34279</v>
      </c>
      <c r="R10" s="24">
        <f t="shared" ref="R10:R41" si="7">IF(($J10      =0),0,((($L10      -$J10      )/$J10      )*100))</f>
        <v>-70.959129184637504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75.303530464947116</v>
      </c>
      <c r="U10" s="26">
        <f t="shared" ref="U10:U41" si="10">IF(($E10      =0),0,(($Q10      /$E10      )*100))</f>
        <v>0.19179208862530073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3420000</v>
      </c>
      <c r="C13" s="42"/>
      <c r="D13" s="42"/>
      <c r="E13" s="42">
        <f t="shared" si="4"/>
        <v>3420000</v>
      </c>
      <c r="F13" s="43">
        <v>2350000</v>
      </c>
      <c r="G13" s="44">
        <v>2350000</v>
      </c>
      <c r="H13" s="43"/>
      <c r="I13" s="44"/>
      <c r="J13" s="43">
        <v>832000</v>
      </c>
      <c r="K13" s="44"/>
      <c r="L13" s="43"/>
      <c r="M13" s="44"/>
      <c r="N13" s="43"/>
      <c r="O13" s="44"/>
      <c r="P13" s="43">
        <f t="shared" si="5"/>
        <v>832000</v>
      </c>
      <c r="Q13" s="44">
        <f t="shared" si="6"/>
        <v>0</v>
      </c>
      <c r="R13" s="24">
        <f t="shared" si="7"/>
        <v>-100</v>
      </c>
      <c r="S13" s="25">
        <f t="shared" si="8"/>
        <v>0</v>
      </c>
      <c r="T13" s="24">
        <f t="shared" si="9"/>
        <v>24.327485380116958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920000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7699000</v>
      </c>
      <c r="C28" s="39">
        <f t="shared" si="11"/>
        <v>0</v>
      </c>
      <c r="D28" s="39">
        <f t="shared" si="11"/>
        <v>0</v>
      </c>
      <c r="E28" s="39">
        <f t="shared" si="11"/>
        <v>7699000</v>
      </c>
      <c r="F28" s="40">
        <f t="shared" si="11"/>
        <v>7699000</v>
      </c>
      <c r="G28" s="41">
        <f t="shared" si="11"/>
        <v>7699000</v>
      </c>
      <c r="H28" s="40">
        <f t="shared" si="11"/>
        <v>664000</v>
      </c>
      <c r="I28" s="41">
        <f t="shared" si="11"/>
        <v>0</v>
      </c>
      <c r="J28" s="40">
        <f t="shared" si="11"/>
        <v>3314000</v>
      </c>
      <c r="K28" s="41">
        <f t="shared" si="11"/>
        <v>0</v>
      </c>
      <c r="L28" s="40">
        <f t="shared" si="11"/>
        <v>1431000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5409000</v>
      </c>
      <c r="Q28" s="41">
        <f t="shared" si="11"/>
        <v>0</v>
      </c>
      <c r="R28" s="20">
        <f t="shared" si="7"/>
        <v>-56.819553409776702</v>
      </c>
      <c r="S28" s="21">
        <f t="shared" si="8"/>
        <v>0</v>
      </c>
      <c r="T28" s="20">
        <f t="shared" si="9"/>
        <v>70.255877386673589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239000</v>
      </c>
      <c r="I31" s="44"/>
      <c r="J31" s="43">
        <v>1165000</v>
      </c>
      <c r="K31" s="44"/>
      <c r="L31" s="43">
        <v>159000</v>
      </c>
      <c r="M31" s="44"/>
      <c r="N31" s="43"/>
      <c r="O31" s="44"/>
      <c r="P31" s="43">
        <f t="shared" si="5"/>
        <v>1563000</v>
      </c>
      <c r="Q31" s="44">
        <f t="shared" si="6"/>
        <v>0</v>
      </c>
      <c r="R31" s="24">
        <f t="shared" si="7"/>
        <v>-86.351931330472098</v>
      </c>
      <c r="S31" s="25">
        <f t="shared" si="8"/>
        <v>0</v>
      </c>
      <c r="T31" s="24">
        <f t="shared" si="9"/>
        <v>78.149999999999991</v>
      </c>
      <c r="U31" s="26">
        <f t="shared" si="10"/>
        <v>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1699000</v>
      </c>
      <c r="C33" s="42"/>
      <c r="D33" s="42"/>
      <c r="E33" s="42">
        <f t="shared" si="4"/>
        <v>1699000</v>
      </c>
      <c r="F33" s="43">
        <v>1699000</v>
      </c>
      <c r="G33" s="44">
        <v>1699000</v>
      </c>
      <c r="H33" s="43">
        <v>425000</v>
      </c>
      <c r="I33" s="44"/>
      <c r="J33" s="43">
        <v>765000</v>
      </c>
      <c r="K33" s="44"/>
      <c r="L33" s="43">
        <v>8000</v>
      </c>
      <c r="M33" s="44"/>
      <c r="N33" s="43"/>
      <c r="O33" s="44"/>
      <c r="P33" s="43">
        <f t="shared" si="5"/>
        <v>1198000</v>
      </c>
      <c r="Q33" s="44">
        <f t="shared" si="6"/>
        <v>0</v>
      </c>
      <c r="R33" s="24">
        <f t="shared" si="7"/>
        <v>-98.954248366013076</v>
      </c>
      <c r="S33" s="25">
        <f t="shared" si="8"/>
        <v>0</v>
      </c>
      <c r="T33" s="24">
        <f t="shared" si="9"/>
        <v>70.512065921130073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/>
      <c r="I36" s="44"/>
      <c r="J36" s="43">
        <v>1384000</v>
      </c>
      <c r="K36" s="44"/>
      <c r="L36" s="43">
        <v>1264000</v>
      </c>
      <c r="M36" s="44"/>
      <c r="N36" s="43"/>
      <c r="O36" s="44"/>
      <c r="P36" s="43">
        <f t="shared" si="5"/>
        <v>2648000</v>
      </c>
      <c r="Q36" s="44">
        <f t="shared" si="6"/>
        <v>0</v>
      </c>
      <c r="R36" s="24">
        <f t="shared" si="7"/>
        <v>-8.6705202312138727</v>
      </c>
      <c r="S36" s="25">
        <f t="shared" si="8"/>
        <v>0</v>
      </c>
      <c r="T36" s="24">
        <f t="shared" si="9"/>
        <v>66.2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46000000</v>
      </c>
      <c r="C43" s="45">
        <f t="shared" si="20"/>
        <v>0</v>
      </c>
      <c r="D43" s="45">
        <f t="shared" si="20"/>
        <v>0</v>
      </c>
      <c r="E43" s="45">
        <f t="shared" si="20"/>
        <v>46000000</v>
      </c>
      <c r="F43" s="46">
        <f t="shared" si="20"/>
        <v>46000000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46000000</v>
      </c>
      <c r="C44" s="39">
        <f t="shared" si="22"/>
        <v>0</v>
      </c>
      <c r="D44" s="39">
        <f t="shared" si="22"/>
        <v>0</v>
      </c>
      <c r="E44" s="39">
        <f t="shared" si="22"/>
        <v>46000000</v>
      </c>
      <c r="F44" s="40">
        <f t="shared" si="22"/>
        <v>46000000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>
        <v>46000000</v>
      </c>
      <c r="C55" s="42"/>
      <c r="D55" s="42"/>
      <c r="E55" s="42">
        <f t="shared" si="13"/>
        <v>46000000</v>
      </c>
      <c r="F55" s="43">
        <v>46000000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74992000</v>
      </c>
      <c r="C61" s="39">
        <f t="shared" si="26"/>
        <v>0</v>
      </c>
      <c r="D61" s="39">
        <f t="shared" si="26"/>
        <v>0</v>
      </c>
      <c r="E61" s="39">
        <f t="shared" si="26"/>
        <v>74992000</v>
      </c>
      <c r="F61" s="40">
        <f t="shared" si="26"/>
        <v>73922000</v>
      </c>
      <c r="G61" s="41">
        <f t="shared" si="26"/>
        <v>27922000</v>
      </c>
      <c r="H61" s="40">
        <f t="shared" si="26"/>
        <v>1557000</v>
      </c>
      <c r="I61" s="41">
        <f t="shared" si="26"/>
        <v>34279</v>
      </c>
      <c r="J61" s="40">
        <f t="shared" si="26"/>
        <v>13884000</v>
      </c>
      <c r="K61" s="41">
        <f t="shared" si="26"/>
        <v>0</v>
      </c>
      <c r="L61" s="40">
        <f t="shared" si="26"/>
        <v>4259000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19700000</v>
      </c>
      <c r="Q61" s="41">
        <f t="shared" si="26"/>
        <v>34279</v>
      </c>
      <c r="R61" s="20">
        <f t="shared" si="16"/>
        <v>-69.324402189570733</v>
      </c>
      <c r="S61" s="21">
        <f t="shared" si="17"/>
        <v>0</v>
      </c>
      <c r="T61" s="20">
        <f t="shared" si="18"/>
        <v>26.269468743332624</v>
      </c>
      <c r="U61" s="22">
        <f t="shared" si="19"/>
        <v>4.5710209088969486E-2</v>
      </c>
      <c r="V61" s="40">
        <f t="shared" ref="V61:W61" si="27">+V8+V43</f>
        <v>920000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74992000</v>
      </c>
      <c r="C65" s="48">
        <f t="shared" si="30"/>
        <v>0</v>
      </c>
      <c r="D65" s="48">
        <f t="shared" si="30"/>
        <v>0</v>
      </c>
      <c r="E65" s="48">
        <f t="shared" si="30"/>
        <v>74992000</v>
      </c>
      <c r="F65" s="49">
        <f t="shared" si="30"/>
        <v>73922000</v>
      </c>
      <c r="G65" s="50">
        <f t="shared" si="30"/>
        <v>27922000</v>
      </c>
      <c r="H65" s="49">
        <f t="shared" si="30"/>
        <v>1557000</v>
      </c>
      <c r="I65" s="50">
        <f t="shared" si="30"/>
        <v>34279</v>
      </c>
      <c r="J65" s="49">
        <f t="shared" si="30"/>
        <v>13884000</v>
      </c>
      <c r="K65" s="50">
        <f t="shared" si="30"/>
        <v>0</v>
      </c>
      <c r="L65" s="49">
        <f t="shared" si="30"/>
        <v>4259000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19700000</v>
      </c>
      <c r="Q65" s="50">
        <f t="shared" si="30"/>
        <v>34279</v>
      </c>
      <c r="R65" s="34">
        <f t="shared" si="16"/>
        <v>-69.324402189570733</v>
      </c>
      <c r="S65" s="35">
        <f t="shared" si="17"/>
        <v>0</v>
      </c>
      <c r="T65" s="34">
        <f t="shared" si="18"/>
        <v>26.269468743332624</v>
      </c>
      <c r="U65" s="35">
        <f t="shared" si="19"/>
        <v>4.5710209088969486E-2</v>
      </c>
      <c r="V65" s="49">
        <f>+V61+V62</f>
        <v>920000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61500000</v>
      </c>
      <c r="C8" s="36">
        <f t="shared" si="0"/>
        <v>23000000</v>
      </c>
      <c r="D8" s="36">
        <f t="shared" si="0"/>
        <v>0</v>
      </c>
      <c r="E8" s="36">
        <f t="shared" si="0"/>
        <v>84500000</v>
      </c>
      <c r="F8" s="37">
        <f t="shared" si="0"/>
        <v>77500000</v>
      </c>
      <c r="G8" s="38">
        <f t="shared" si="0"/>
        <v>77500000</v>
      </c>
      <c r="H8" s="37">
        <f t="shared" si="0"/>
        <v>7065000</v>
      </c>
      <c r="I8" s="38">
        <f t="shared" si="0"/>
        <v>6231319</v>
      </c>
      <c r="J8" s="37">
        <f t="shared" si="0"/>
        <v>20364000</v>
      </c>
      <c r="K8" s="38">
        <f t="shared" si="0"/>
        <v>4601293</v>
      </c>
      <c r="L8" s="37">
        <f t="shared" si="0"/>
        <v>12820000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40249000</v>
      </c>
      <c r="Q8" s="38">
        <f t="shared" si="0"/>
        <v>10832612</v>
      </c>
      <c r="R8" s="16">
        <f>IF(($J8       =0),0,((($L8       -$J8       )/$J8       )*100))</f>
        <v>-37.045767039874292</v>
      </c>
      <c r="S8" s="17">
        <f>IF(($K8       =0),0,((($M8       -$K8       )/$K8       )*100))</f>
        <v>-100</v>
      </c>
      <c r="T8" s="16">
        <f>IF(($E8       =0),0,(($P8       /$E8       )*100))</f>
        <v>47.631952662721893</v>
      </c>
      <c r="U8" s="18">
        <f>IF(($E8       =0),0,(($Q8       /$E8       )*100))</f>
        <v>12.819659171597634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57961000</v>
      </c>
      <c r="C9" s="39">
        <f t="shared" si="2"/>
        <v>23000000</v>
      </c>
      <c r="D9" s="39">
        <f t="shared" si="2"/>
        <v>0</v>
      </c>
      <c r="E9" s="39">
        <f t="shared" si="2"/>
        <v>80961000</v>
      </c>
      <c r="F9" s="40">
        <f t="shared" si="2"/>
        <v>73961000</v>
      </c>
      <c r="G9" s="41">
        <f t="shared" si="2"/>
        <v>73961000</v>
      </c>
      <c r="H9" s="40">
        <f t="shared" si="2"/>
        <v>6248000</v>
      </c>
      <c r="I9" s="41">
        <f t="shared" si="2"/>
        <v>5809311</v>
      </c>
      <c r="J9" s="40">
        <f t="shared" si="2"/>
        <v>19134000</v>
      </c>
      <c r="K9" s="41">
        <f t="shared" si="2"/>
        <v>4173861</v>
      </c>
      <c r="L9" s="40">
        <f t="shared" si="2"/>
        <v>12773000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38155000</v>
      </c>
      <c r="Q9" s="41">
        <f t="shared" si="2"/>
        <v>9983172</v>
      </c>
      <c r="R9" s="20">
        <f>IF(($J9       =0),0,((($L9       -$J9       )/$J9       )*100))</f>
        <v>-33.244486254834328</v>
      </c>
      <c r="S9" s="21">
        <f>IF(($K9       =0),0,((($M9       -$K9       )/$K9       )*100))</f>
        <v>-100</v>
      </c>
      <c r="T9" s="20">
        <f>IF(($E9       =0),0,(($P9       /$E9       )*100))</f>
        <v>47.127629352404242</v>
      </c>
      <c r="U9" s="22">
        <f>IF(($E9       =0),0,(($Q9       /$E9       )*100))</f>
        <v>12.330840775188054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37961000</v>
      </c>
      <c r="C10" s="42"/>
      <c r="D10" s="42"/>
      <c r="E10" s="42">
        <f t="shared" ref="E10:E41" si="4">$B10      +$C10      +$D10</f>
        <v>37961000</v>
      </c>
      <c r="F10" s="43">
        <v>37961000</v>
      </c>
      <c r="G10" s="44">
        <v>37961000</v>
      </c>
      <c r="H10" s="43">
        <v>6248000</v>
      </c>
      <c r="I10" s="44">
        <v>5809311</v>
      </c>
      <c r="J10" s="43">
        <v>12683000</v>
      </c>
      <c r="K10" s="44">
        <v>4173861</v>
      </c>
      <c r="L10" s="43">
        <v>6224000</v>
      </c>
      <c r="M10" s="44"/>
      <c r="N10" s="43"/>
      <c r="O10" s="44"/>
      <c r="P10" s="43">
        <f t="shared" ref="P10:P41" si="5">$H10      +$J10      +$L10      +$N10</f>
        <v>25155000</v>
      </c>
      <c r="Q10" s="44">
        <f t="shared" ref="Q10:Q41" si="6">$I10      +$K10      +$M10      +$O10</f>
        <v>9983172</v>
      </c>
      <c r="R10" s="24">
        <f t="shared" ref="R10:R41" si="7">IF(($J10      =0),0,((($L10      -$J10      )/$J10      )*100))</f>
        <v>-50.926436962863676</v>
      </c>
      <c r="S10" s="25">
        <f t="shared" ref="S10:S41" si="8">IF(($K10      =0),0,((($M10      -$K10      )/$K10      )*100))</f>
        <v>-100</v>
      </c>
      <c r="T10" s="24">
        <f t="shared" ref="T10:T41" si="9">IF(($E10      =0),0,(($P10      /$E10      )*100))</f>
        <v>66.265377624403996</v>
      </c>
      <c r="U10" s="26">
        <f t="shared" ref="U10:U41" si="10">IF(($E10      =0),0,(($Q10      /$E10      )*100))</f>
        <v>26.298495824662155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20000000</v>
      </c>
      <c r="C13" s="42"/>
      <c r="D13" s="42"/>
      <c r="E13" s="42">
        <f t="shared" si="4"/>
        <v>20000000</v>
      </c>
      <c r="F13" s="43">
        <v>13000000</v>
      </c>
      <c r="G13" s="44">
        <v>13000000</v>
      </c>
      <c r="H13" s="43"/>
      <c r="I13" s="44"/>
      <c r="J13" s="43">
        <v>6451000</v>
      </c>
      <c r="K13" s="44"/>
      <c r="L13" s="43">
        <v>6549000</v>
      </c>
      <c r="M13" s="44"/>
      <c r="N13" s="43"/>
      <c r="O13" s="44"/>
      <c r="P13" s="43">
        <f t="shared" si="5"/>
        <v>13000000</v>
      </c>
      <c r="Q13" s="44">
        <f t="shared" si="6"/>
        <v>0</v>
      </c>
      <c r="R13" s="24">
        <f t="shared" si="7"/>
        <v>1.5191443187102776</v>
      </c>
      <c r="S13" s="25">
        <f t="shared" si="8"/>
        <v>0</v>
      </c>
      <c r="T13" s="24">
        <f t="shared" si="9"/>
        <v>65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23000000</v>
      </c>
      <c r="D20" s="42"/>
      <c r="E20" s="42">
        <f t="shared" si="4"/>
        <v>23000000</v>
      </c>
      <c r="F20" s="43">
        <v>23000000</v>
      </c>
      <c r="G20" s="44">
        <v>23000000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3539000</v>
      </c>
      <c r="C28" s="39">
        <f t="shared" si="11"/>
        <v>0</v>
      </c>
      <c r="D28" s="39">
        <f t="shared" si="11"/>
        <v>0</v>
      </c>
      <c r="E28" s="39">
        <f t="shared" si="11"/>
        <v>3539000</v>
      </c>
      <c r="F28" s="40">
        <f t="shared" si="11"/>
        <v>3539000</v>
      </c>
      <c r="G28" s="41">
        <f t="shared" si="11"/>
        <v>3539000</v>
      </c>
      <c r="H28" s="40">
        <f t="shared" si="11"/>
        <v>817000</v>
      </c>
      <c r="I28" s="41">
        <f t="shared" si="11"/>
        <v>422008</v>
      </c>
      <c r="J28" s="40">
        <f t="shared" si="11"/>
        <v>1230000</v>
      </c>
      <c r="K28" s="41">
        <f t="shared" si="11"/>
        <v>427432</v>
      </c>
      <c r="L28" s="40">
        <f t="shared" si="11"/>
        <v>47000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2094000</v>
      </c>
      <c r="Q28" s="41">
        <f t="shared" si="11"/>
        <v>849440</v>
      </c>
      <c r="R28" s="20">
        <f t="shared" si="7"/>
        <v>-96.17886178861788</v>
      </c>
      <c r="S28" s="21">
        <f t="shared" si="8"/>
        <v>-100</v>
      </c>
      <c r="T28" s="20">
        <f t="shared" si="9"/>
        <v>59.16925685221814</v>
      </c>
      <c r="U28" s="22">
        <f t="shared" si="10"/>
        <v>24.002260525572193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407000</v>
      </c>
      <c r="I31" s="44">
        <v>102808</v>
      </c>
      <c r="J31" s="43">
        <v>593000</v>
      </c>
      <c r="K31" s="44">
        <v>111424</v>
      </c>
      <c r="L31" s="43">
        <v>47000</v>
      </c>
      <c r="M31" s="44"/>
      <c r="N31" s="43"/>
      <c r="O31" s="44"/>
      <c r="P31" s="43">
        <f t="shared" si="5"/>
        <v>1047000</v>
      </c>
      <c r="Q31" s="44">
        <f t="shared" si="6"/>
        <v>214232</v>
      </c>
      <c r="R31" s="24">
        <f t="shared" si="7"/>
        <v>-92.074198988195604</v>
      </c>
      <c r="S31" s="25">
        <f t="shared" si="8"/>
        <v>-100</v>
      </c>
      <c r="T31" s="24">
        <f t="shared" si="9"/>
        <v>55.105263157894733</v>
      </c>
      <c r="U31" s="26">
        <f t="shared" si="10"/>
        <v>11.275368421052631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1639000</v>
      </c>
      <c r="C33" s="42"/>
      <c r="D33" s="42"/>
      <c r="E33" s="42">
        <f t="shared" si="4"/>
        <v>1639000</v>
      </c>
      <c r="F33" s="43">
        <v>1639000</v>
      </c>
      <c r="G33" s="44">
        <v>1639000</v>
      </c>
      <c r="H33" s="43">
        <v>410000</v>
      </c>
      <c r="I33" s="44">
        <v>319200</v>
      </c>
      <c r="J33" s="43">
        <v>637000</v>
      </c>
      <c r="K33" s="44">
        <v>316008</v>
      </c>
      <c r="L33" s="43"/>
      <c r="M33" s="44"/>
      <c r="N33" s="43"/>
      <c r="O33" s="44"/>
      <c r="P33" s="43">
        <f t="shared" si="5"/>
        <v>1047000</v>
      </c>
      <c r="Q33" s="44">
        <f t="shared" si="6"/>
        <v>635208</v>
      </c>
      <c r="R33" s="24">
        <f t="shared" si="7"/>
        <v>-100</v>
      </c>
      <c r="S33" s="25">
        <f t="shared" si="8"/>
        <v>-100</v>
      </c>
      <c r="T33" s="24">
        <f t="shared" si="9"/>
        <v>63.880414887126292</v>
      </c>
      <c r="U33" s="26">
        <f t="shared" si="10"/>
        <v>38.75582672361196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61500000</v>
      </c>
      <c r="C61" s="39">
        <f t="shared" si="26"/>
        <v>23000000</v>
      </c>
      <c r="D61" s="39">
        <f t="shared" si="26"/>
        <v>0</v>
      </c>
      <c r="E61" s="39">
        <f t="shared" si="26"/>
        <v>84500000</v>
      </c>
      <c r="F61" s="40">
        <f t="shared" si="26"/>
        <v>77500000</v>
      </c>
      <c r="G61" s="41">
        <f t="shared" si="26"/>
        <v>77500000</v>
      </c>
      <c r="H61" s="40">
        <f t="shared" si="26"/>
        <v>7065000</v>
      </c>
      <c r="I61" s="41">
        <f t="shared" si="26"/>
        <v>6231319</v>
      </c>
      <c r="J61" s="40">
        <f t="shared" si="26"/>
        <v>20364000</v>
      </c>
      <c r="K61" s="41">
        <f t="shared" si="26"/>
        <v>4601293</v>
      </c>
      <c r="L61" s="40">
        <f t="shared" si="26"/>
        <v>12820000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40249000</v>
      </c>
      <c r="Q61" s="41">
        <f t="shared" si="26"/>
        <v>10832612</v>
      </c>
      <c r="R61" s="20">
        <f t="shared" si="16"/>
        <v>-37.045767039874292</v>
      </c>
      <c r="S61" s="21">
        <f t="shared" si="17"/>
        <v>-100</v>
      </c>
      <c r="T61" s="20">
        <f t="shared" si="18"/>
        <v>47.631952662721893</v>
      </c>
      <c r="U61" s="22">
        <f t="shared" si="19"/>
        <v>12.819659171597634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61500000</v>
      </c>
      <c r="C65" s="48">
        <f t="shared" si="30"/>
        <v>23000000</v>
      </c>
      <c r="D65" s="48">
        <f t="shared" si="30"/>
        <v>0</v>
      </c>
      <c r="E65" s="48">
        <f t="shared" si="30"/>
        <v>84500000</v>
      </c>
      <c r="F65" s="49">
        <f t="shared" si="30"/>
        <v>77500000</v>
      </c>
      <c r="G65" s="50">
        <f t="shared" si="30"/>
        <v>77500000</v>
      </c>
      <c r="H65" s="49">
        <f t="shared" si="30"/>
        <v>7065000</v>
      </c>
      <c r="I65" s="50">
        <f t="shared" si="30"/>
        <v>6231319</v>
      </c>
      <c r="J65" s="49">
        <f t="shared" si="30"/>
        <v>20364000</v>
      </c>
      <c r="K65" s="50">
        <f t="shared" si="30"/>
        <v>4601293</v>
      </c>
      <c r="L65" s="49">
        <f t="shared" si="30"/>
        <v>12820000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40249000</v>
      </c>
      <c r="Q65" s="50">
        <f t="shared" si="30"/>
        <v>10832612</v>
      </c>
      <c r="R65" s="34">
        <f t="shared" si="16"/>
        <v>-37.045767039874292</v>
      </c>
      <c r="S65" s="35">
        <f t="shared" si="17"/>
        <v>-100</v>
      </c>
      <c r="T65" s="34">
        <f t="shared" si="18"/>
        <v>47.631952662721893</v>
      </c>
      <c r="U65" s="35">
        <f t="shared" si="19"/>
        <v>12.819659171597634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77438000</v>
      </c>
      <c r="C8" s="36">
        <f t="shared" si="0"/>
        <v>0</v>
      </c>
      <c r="D8" s="36">
        <f t="shared" si="0"/>
        <v>0</v>
      </c>
      <c r="E8" s="36">
        <f t="shared" si="0"/>
        <v>77438000</v>
      </c>
      <c r="F8" s="37">
        <f t="shared" si="0"/>
        <v>77438000</v>
      </c>
      <c r="G8" s="38">
        <f t="shared" si="0"/>
        <v>77438000</v>
      </c>
      <c r="H8" s="37">
        <f t="shared" si="0"/>
        <v>19106000</v>
      </c>
      <c r="I8" s="38">
        <f t="shared" si="0"/>
        <v>15900461</v>
      </c>
      <c r="J8" s="37">
        <f t="shared" si="0"/>
        <v>22882000</v>
      </c>
      <c r="K8" s="38">
        <f t="shared" si="0"/>
        <v>21154474</v>
      </c>
      <c r="L8" s="37">
        <f t="shared" si="0"/>
        <v>12350000</v>
      </c>
      <c r="M8" s="38">
        <f t="shared" si="0"/>
        <v>15435724</v>
      </c>
      <c r="N8" s="37">
        <f t="shared" si="0"/>
        <v>0</v>
      </c>
      <c r="O8" s="38">
        <f t="shared" si="0"/>
        <v>0</v>
      </c>
      <c r="P8" s="37">
        <f t="shared" si="0"/>
        <v>54338000</v>
      </c>
      <c r="Q8" s="38">
        <f t="shared" si="0"/>
        <v>52490659</v>
      </c>
      <c r="R8" s="16">
        <f>IF(($J8       =0),0,((($L8       -$J8       )/$J8       )*100))</f>
        <v>-46.027445153395682</v>
      </c>
      <c r="S8" s="17">
        <f>IF(($K8       =0),0,((($M8       -$K8       )/$K8       )*100))</f>
        <v>-27.033288561086415</v>
      </c>
      <c r="T8" s="16">
        <f>IF(($E8       =0),0,(($P8       /$E8       )*100))</f>
        <v>70.169684134404292</v>
      </c>
      <c r="U8" s="18">
        <f>IF(($E8       =0),0,(($Q8       /$E8       )*100))</f>
        <v>67.784109868539986</v>
      </c>
      <c r="V8" s="37">
        <f t="shared" ref="V8:W8" si="1">+V9+V28</f>
        <v>367000</v>
      </c>
      <c r="W8" s="38">
        <f t="shared" si="1"/>
        <v>367000</v>
      </c>
    </row>
    <row r="9" spans="1:23" ht="13" x14ac:dyDescent="0.3">
      <c r="A9" s="19" t="s">
        <v>35</v>
      </c>
      <c r="B9" s="39">
        <f t="shared" ref="B9:Q9" si="2">SUM(B10:B27)</f>
        <v>73207000</v>
      </c>
      <c r="C9" s="39">
        <f t="shared" si="2"/>
        <v>0</v>
      </c>
      <c r="D9" s="39">
        <f t="shared" si="2"/>
        <v>0</v>
      </c>
      <c r="E9" s="39">
        <f t="shared" si="2"/>
        <v>73207000</v>
      </c>
      <c r="F9" s="40">
        <f t="shared" si="2"/>
        <v>73207000</v>
      </c>
      <c r="G9" s="41">
        <f t="shared" si="2"/>
        <v>73207000</v>
      </c>
      <c r="H9" s="40">
        <f t="shared" si="2"/>
        <v>18372000</v>
      </c>
      <c r="I9" s="41">
        <f t="shared" si="2"/>
        <v>15298158</v>
      </c>
      <c r="J9" s="40">
        <f t="shared" si="2"/>
        <v>21980000</v>
      </c>
      <c r="K9" s="41">
        <f t="shared" si="2"/>
        <v>20558433</v>
      </c>
      <c r="L9" s="40">
        <f t="shared" si="2"/>
        <v>12350000</v>
      </c>
      <c r="M9" s="41">
        <f t="shared" si="2"/>
        <v>14821395</v>
      </c>
      <c r="N9" s="40">
        <f t="shared" si="2"/>
        <v>0</v>
      </c>
      <c r="O9" s="41">
        <f t="shared" si="2"/>
        <v>0</v>
      </c>
      <c r="P9" s="40">
        <f t="shared" si="2"/>
        <v>52702000</v>
      </c>
      <c r="Q9" s="41">
        <f t="shared" si="2"/>
        <v>50677986</v>
      </c>
      <c r="R9" s="20">
        <f>IF(($J9       =0),0,((($L9       -$J9       )/$J9       )*100))</f>
        <v>-43.81255686988171</v>
      </c>
      <c r="S9" s="21">
        <f>IF(($K9       =0),0,((($M9       -$K9       )/$K9       )*100))</f>
        <v>-27.906008205975617</v>
      </c>
      <c r="T9" s="20">
        <f>IF(($E9       =0),0,(($P9       /$E9       )*100))</f>
        <v>71.99038343327824</v>
      </c>
      <c r="U9" s="22">
        <f>IF(($E9       =0),0,(($Q9       /$E9       )*100))</f>
        <v>69.22560137691751</v>
      </c>
      <c r="V9" s="40">
        <f t="shared" ref="V9:W9" si="3">SUM(V10:V27)</f>
        <v>117000</v>
      </c>
      <c r="W9" s="41">
        <f t="shared" si="3"/>
        <v>117000</v>
      </c>
    </row>
    <row r="10" spans="1:23" ht="13" x14ac:dyDescent="0.3">
      <c r="A10" s="23" t="s">
        <v>36</v>
      </c>
      <c r="B10" s="42">
        <v>58784000</v>
      </c>
      <c r="C10" s="42"/>
      <c r="D10" s="42"/>
      <c r="E10" s="42">
        <f t="shared" ref="E10:E41" si="4">$B10      +$C10      +$D10</f>
        <v>58784000</v>
      </c>
      <c r="F10" s="43">
        <v>58784000</v>
      </c>
      <c r="G10" s="44">
        <v>58784000</v>
      </c>
      <c r="H10" s="43">
        <v>17377000</v>
      </c>
      <c r="I10" s="44">
        <v>14769435</v>
      </c>
      <c r="J10" s="43">
        <v>15507000</v>
      </c>
      <c r="K10" s="44">
        <v>14965898</v>
      </c>
      <c r="L10" s="43">
        <v>10039000</v>
      </c>
      <c r="M10" s="44">
        <v>10347946</v>
      </c>
      <c r="N10" s="43"/>
      <c r="O10" s="44"/>
      <c r="P10" s="43">
        <f t="shared" ref="P10:P41" si="5">$H10      +$J10      +$L10      +$N10</f>
        <v>42923000</v>
      </c>
      <c r="Q10" s="44">
        <f t="shared" ref="Q10:Q41" si="6">$I10      +$K10      +$M10      +$O10</f>
        <v>40083279</v>
      </c>
      <c r="R10" s="24">
        <f t="shared" ref="R10:R41" si="7">IF(($J10      =0),0,((($L10      -$J10      )/$J10      )*100))</f>
        <v>-35.26149480879603</v>
      </c>
      <c r="S10" s="25">
        <f t="shared" ref="S10:S41" si="8">IF(($K10      =0),0,((($M10      -$K10      )/$K10      )*100))</f>
        <v>-30.856497886060698</v>
      </c>
      <c r="T10" s="24">
        <f t="shared" ref="T10:T41" si="9">IF(($E10      =0),0,(($P10      /$E10      )*100))</f>
        <v>73.018168209036475</v>
      </c>
      <c r="U10" s="26">
        <f t="shared" ref="U10:U41" si="10">IF(($E10      =0),0,(($Q10      /$E10      )*100))</f>
        <v>68.187396230266742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8408000</v>
      </c>
      <c r="C13" s="42"/>
      <c r="D13" s="42"/>
      <c r="E13" s="42">
        <f t="shared" si="4"/>
        <v>8408000</v>
      </c>
      <c r="F13" s="43">
        <v>8408000</v>
      </c>
      <c r="G13" s="44">
        <v>8408000</v>
      </c>
      <c r="H13" s="43">
        <v>529000</v>
      </c>
      <c r="I13" s="44">
        <v>528723</v>
      </c>
      <c r="J13" s="43">
        <v>4937000</v>
      </c>
      <c r="K13" s="44">
        <v>5115788</v>
      </c>
      <c r="L13" s="43">
        <v>1232000</v>
      </c>
      <c r="M13" s="44">
        <v>1125374</v>
      </c>
      <c r="N13" s="43"/>
      <c r="O13" s="44"/>
      <c r="P13" s="43">
        <f t="shared" si="5"/>
        <v>6698000</v>
      </c>
      <c r="Q13" s="44">
        <f t="shared" si="6"/>
        <v>6769885</v>
      </c>
      <c r="R13" s="24">
        <f t="shared" si="7"/>
        <v>-75.045574235365606</v>
      </c>
      <c r="S13" s="25">
        <f t="shared" si="8"/>
        <v>-78.001942222781707</v>
      </c>
      <c r="T13" s="24">
        <f t="shared" si="9"/>
        <v>79.662226450999057</v>
      </c>
      <c r="U13" s="26">
        <f t="shared" si="10"/>
        <v>80.517186013320654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6015000</v>
      </c>
      <c r="C20" s="42"/>
      <c r="D20" s="42"/>
      <c r="E20" s="42">
        <f t="shared" si="4"/>
        <v>6015000</v>
      </c>
      <c r="F20" s="43">
        <v>6015000</v>
      </c>
      <c r="G20" s="44">
        <v>6015000</v>
      </c>
      <c r="H20" s="43">
        <v>466000</v>
      </c>
      <c r="I20" s="44"/>
      <c r="J20" s="43">
        <v>1536000</v>
      </c>
      <c r="K20" s="44">
        <v>476747</v>
      </c>
      <c r="L20" s="43">
        <v>1079000</v>
      </c>
      <c r="M20" s="44">
        <v>3348075</v>
      </c>
      <c r="N20" s="43"/>
      <c r="O20" s="44"/>
      <c r="P20" s="43">
        <f t="shared" si="5"/>
        <v>3081000</v>
      </c>
      <c r="Q20" s="44">
        <f t="shared" si="6"/>
        <v>3824822</v>
      </c>
      <c r="R20" s="24">
        <f t="shared" si="7"/>
        <v>-29.752604166666668</v>
      </c>
      <c r="S20" s="25">
        <f t="shared" si="8"/>
        <v>602.27500120609045</v>
      </c>
      <c r="T20" s="24">
        <f t="shared" si="9"/>
        <v>51.221945137157107</v>
      </c>
      <c r="U20" s="26">
        <f t="shared" si="10"/>
        <v>63.588063175394851</v>
      </c>
      <c r="V20" s="43">
        <v>117000</v>
      </c>
      <c r="W20" s="44">
        <v>117000</v>
      </c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4231000</v>
      </c>
      <c r="C28" s="39">
        <f t="shared" si="11"/>
        <v>0</v>
      </c>
      <c r="D28" s="39">
        <f t="shared" si="11"/>
        <v>0</v>
      </c>
      <c r="E28" s="39">
        <f t="shared" si="11"/>
        <v>4231000</v>
      </c>
      <c r="F28" s="40">
        <f t="shared" si="11"/>
        <v>4231000</v>
      </c>
      <c r="G28" s="41">
        <f t="shared" si="11"/>
        <v>4231000</v>
      </c>
      <c r="H28" s="40">
        <f t="shared" si="11"/>
        <v>734000</v>
      </c>
      <c r="I28" s="41">
        <f t="shared" si="11"/>
        <v>602303</v>
      </c>
      <c r="J28" s="40">
        <f t="shared" si="11"/>
        <v>902000</v>
      </c>
      <c r="K28" s="41">
        <f t="shared" si="11"/>
        <v>596041</v>
      </c>
      <c r="L28" s="40">
        <f t="shared" si="11"/>
        <v>0</v>
      </c>
      <c r="M28" s="41">
        <f t="shared" si="11"/>
        <v>614329</v>
      </c>
      <c r="N28" s="40">
        <f t="shared" si="11"/>
        <v>0</v>
      </c>
      <c r="O28" s="41">
        <f t="shared" si="11"/>
        <v>0</v>
      </c>
      <c r="P28" s="40">
        <f t="shared" si="11"/>
        <v>1636000</v>
      </c>
      <c r="Q28" s="41">
        <f t="shared" si="11"/>
        <v>1812673</v>
      </c>
      <c r="R28" s="20">
        <f t="shared" si="7"/>
        <v>-100</v>
      </c>
      <c r="S28" s="21">
        <f t="shared" si="8"/>
        <v>3.0682453052726237</v>
      </c>
      <c r="T28" s="20">
        <f t="shared" si="9"/>
        <v>38.666981800992673</v>
      </c>
      <c r="U28" s="22">
        <f t="shared" si="10"/>
        <v>42.842661309383125</v>
      </c>
      <c r="V28" s="40">
        <f t="shared" ref="V28:W28" si="12">SUM(V29:V42)</f>
        <v>250000</v>
      </c>
      <c r="W28" s="41">
        <f t="shared" si="12"/>
        <v>250000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151000</v>
      </c>
      <c r="I31" s="44">
        <v>151258</v>
      </c>
      <c r="J31" s="43"/>
      <c r="K31" s="44"/>
      <c r="L31" s="43"/>
      <c r="M31" s="44"/>
      <c r="N31" s="43"/>
      <c r="O31" s="44"/>
      <c r="P31" s="43">
        <f t="shared" si="5"/>
        <v>151000</v>
      </c>
      <c r="Q31" s="44">
        <f t="shared" si="6"/>
        <v>151258</v>
      </c>
      <c r="R31" s="24">
        <f t="shared" si="7"/>
        <v>0</v>
      </c>
      <c r="S31" s="25">
        <f t="shared" si="8"/>
        <v>0</v>
      </c>
      <c r="T31" s="24">
        <f t="shared" si="9"/>
        <v>7.9473684210526319</v>
      </c>
      <c r="U31" s="26">
        <f t="shared" si="10"/>
        <v>7.9609473684210519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2331000</v>
      </c>
      <c r="C33" s="42"/>
      <c r="D33" s="42"/>
      <c r="E33" s="42">
        <f t="shared" si="4"/>
        <v>2331000</v>
      </c>
      <c r="F33" s="43">
        <v>2331000</v>
      </c>
      <c r="G33" s="44">
        <v>2331000</v>
      </c>
      <c r="H33" s="43">
        <v>583000</v>
      </c>
      <c r="I33" s="44">
        <v>451045</v>
      </c>
      <c r="J33" s="43">
        <v>902000</v>
      </c>
      <c r="K33" s="44">
        <v>596041</v>
      </c>
      <c r="L33" s="43"/>
      <c r="M33" s="44">
        <v>614329</v>
      </c>
      <c r="N33" s="43"/>
      <c r="O33" s="44"/>
      <c r="P33" s="43">
        <f t="shared" si="5"/>
        <v>1485000</v>
      </c>
      <c r="Q33" s="44">
        <f t="shared" si="6"/>
        <v>1661415</v>
      </c>
      <c r="R33" s="24">
        <f t="shared" si="7"/>
        <v>-100</v>
      </c>
      <c r="S33" s="25">
        <f t="shared" si="8"/>
        <v>3.0682453052726237</v>
      </c>
      <c r="T33" s="24">
        <f t="shared" si="9"/>
        <v>63.706563706563699</v>
      </c>
      <c r="U33" s="26">
        <f t="shared" si="10"/>
        <v>71.27477477477477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250000</v>
      </c>
      <c r="W37" s="44">
        <v>250000</v>
      </c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9238000</v>
      </c>
      <c r="C43" s="45">
        <f t="shared" si="20"/>
        <v>0</v>
      </c>
      <c r="D43" s="45">
        <f t="shared" si="20"/>
        <v>0</v>
      </c>
      <c r="E43" s="45">
        <f t="shared" si="20"/>
        <v>9238000</v>
      </c>
      <c r="F43" s="46">
        <f t="shared" si="20"/>
        <v>8399000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9238000</v>
      </c>
      <c r="C44" s="39">
        <f t="shared" si="22"/>
        <v>0</v>
      </c>
      <c r="D44" s="39">
        <f t="shared" si="22"/>
        <v>0</v>
      </c>
      <c r="E44" s="39">
        <f t="shared" si="22"/>
        <v>9238000</v>
      </c>
      <c r="F44" s="40">
        <f t="shared" si="22"/>
        <v>8399000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9238000</v>
      </c>
      <c r="C46" s="42"/>
      <c r="D46" s="42"/>
      <c r="E46" s="42">
        <f t="shared" si="13"/>
        <v>9238000</v>
      </c>
      <c r="F46" s="43">
        <v>8399000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86676000</v>
      </c>
      <c r="C61" s="39">
        <f t="shared" si="26"/>
        <v>0</v>
      </c>
      <c r="D61" s="39">
        <f t="shared" si="26"/>
        <v>0</v>
      </c>
      <c r="E61" s="39">
        <f t="shared" si="26"/>
        <v>86676000</v>
      </c>
      <c r="F61" s="40">
        <f t="shared" si="26"/>
        <v>85837000</v>
      </c>
      <c r="G61" s="41">
        <f t="shared" si="26"/>
        <v>77438000</v>
      </c>
      <c r="H61" s="40">
        <f t="shared" si="26"/>
        <v>19106000</v>
      </c>
      <c r="I61" s="41">
        <f t="shared" si="26"/>
        <v>15900461</v>
      </c>
      <c r="J61" s="40">
        <f t="shared" si="26"/>
        <v>22882000</v>
      </c>
      <c r="K61" s="41">
        <f t="shared" si="26"/>
        <v>21154474</v>
      </c>
      <c r="L61" s="40">
        <f t="shared" si="26"/>
        <v>12350000</v>
      </c>
      <c r="M61" s="41">
        <f t="shared" si="26"/>
        <v>15435724</v>
      </c>
      <c r="N61" s="40">
        <f t="shared" si="26"/>
        <v>0</v>
      </c>
      <c r="O61" s="41">
        <f t="shared" si="26"/>
        <v>0</v>
      </c>
      <c r="P61" s="40">
        <f t="shared" si="26"/>
        <v>54338000</v>
      </c>
      <c r="Q61" s="41">
        <f t="shared" si="26"/>
        <v>52490659</v>
      </c>
      <c r="R61" s="20">
        <f t="shared" si="16"/>
        <v>-46.027445153395682</v>
      </c>
      <c r="S61" s="21">
        <f t="shared" si="17"/>
        <v>-27.033288561086415</v>
      </c>
      <c r="T61" s="20">
        <f t="shared" si="18"/>
        <v>62.690940975587239</v>
      </c>
      <c r="U61" s="22">
        <f t="shared" si="19"/>
        <v>60.559623194425214</v>
      </c>
      <c r="V61" s="40">
        <f t="shared" ref="V61:W61" si="27">+V8+V43</f>
        <v>367000</v>
      </c>
      <c r="W61" s="41">
        <f t="shared" si="27"/>
        <v>367000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86676000</v>
      </c>
      <c r="C65" s="48">
        <f t="shared" si="30"/>
        <v>0</v>
      </c>
      <c r="D65" s="48">
        <f t="shared" si="30"/>
        <v>0</v>
      </c>
      <c r="E65" s="48">
        <f t="shared" si="30"/>
        <v>86676000</v>
      </c>
      <c r="F65" s="49">
        <f t="shared" si="30"/>
        <v>85837000</v>
      </c>
      <c r="G65" s="50">
        <f t="shared" si="30"/>
        <v>77438000</v>
      </c>
      <c r="H65" s="49">
        <f t="shared" si="30"/>
        <v>19106000</v>
      </c>
      <c r="I65" s="50">
        <f t="shared" si="30"/>
        <v>15900461</v>
      </c>
      <c r="J65" s="49">
        <f t="shared" si="30"/>
        <v>22882000</v>
      </c>
      <c r="K65" s="50">
        <f t="shared" si="30"/>
        <v>21154474</v>
      </c>
      <c r="L65" s="49">
        <f t="shared" si="30"/>
        <v>12350000</v>
      </c>
      <c r="M65" s="51">
        <f t="shared" si="30"/>
        <v>15435724</v>
      </c>
      <c r="N65" s="49">
        <f t="shared" si="30"/>
        <v>0</v>
      </c>
      <c r="O65" s="50">
        <f t="shared" si="30"/>
        <v>0</v>
      </c>
      <c r="P65" s="49">
        <f t="shared" si="30"/>
        <v>54338000</v>
      </c>
      <c r="Q65" s="50">
        <f t="shared" si="30"/>
        <v>52490659</v>
      </c>
      <c r="R65" s="34">
        <f t="shared" si="16"/>
        <v>-46.027445153395682</v>
      </c>
      <c r="S65" s="35">
        <f t="shared" si="17"/>
        <v>-27.033288561086415</v>
      </c>
      <c r="T65" s="34">
        <f t="shared" si="18"/>
        <v>62.690940975587239</v>
      </c>
      <c r="U65" s="35">
        <f t="shared" si="19"/>
        <v>60.559623194425214</v>
      </c>
      <c r="V65" s="49">
        <f>+V61+V62</f>
        <v>367000</v>
      </c>
      <c r="W65" s="50">
        <f>+W61+W62</f>
        <v>367000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40859000</v>
      </c>
      <c r="C8" s="36">
        <f t="shared" si="0"/>
        <v>20000000</v>
      </c>
      <c r="D8" s="36">
        <f t="shared" si="0"/>
        <v>0</v>
      </c>
      <c r="E8" s="36">
        <f t="shared" si="0"/>
        <v>60859000</v>
      </c>
      <c r="F8" s="37">
        <f t="shared" si="0"/>
        <v>60859000</v>
      </c>
      <c r="G8" s="38">
        <f t="shared" si="0"/>
        <v>60859000</v>
      </c>
      <c r="H8" s="37">
        <f t="shared" si="0"/>
        <v>12386000</v>
      </c>
      <c r="I8" s="38">
        <f t="shared" si="0"/>
        <v>14191553</v>
      </c>
      <c r="J8" s="37">
        <f t="shared" si="0"/>
        <v>17327000</v>
      </c>
      <c r="K8" s="38">
        <f t="shared" si="0"/>
        <v>12485433</v>
      </c>
      <c r="L8" s="37">
        <f t="shared" si="0"/>
        <v>3891000</v>
      </c>
      <c r="M8" s="38">
        <f t="shared" si="0"/>
        <v>4848482</v>
      </c>
      <c r="N8" s="37">
        <f t="shared" si="0"/>
        <v>0</v>
      </c>
      <c r="O8" s="38">
        <f t="shared" si="0"/>
        <v>0</v>
      </c>
      <c r="P8" s="37">
        <f t="shared" si="0"/>
        <v>33604000</v>
      </c>
      <c r="Q8" s="38">
        <f t="shared" si="0"/>
        <v>31525468</v>
      </c>
      <c r="R8" s="16">
        <f>IF(($J8       =0),0,((($L8       -$J8       )/$J8       )*100))</f>
        <v>-77.54371789692388</v>
      </c>
      <c r="S8" s="17">
        <f>IF(($K8       =0),0,((($M8       -$K8       )/$K8       )*100))</f>
        <v>-61.166889446285126</v>
      </c>
      <c r="T8" s="16">
        <f>IF(($E8       =0),0,(($P8       /$E8       )*100))</f>
        <v>55.21615537554019</v>
      </c>
      <c r="U8" s="18">
        <f>IF(($E8       =0),0,(($Q8       /$E8       )*100))</f>
        <v>51.800831430026783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36217000</v>
      </c>
      <c r="C9" s="39">
        <f t="shared" si="2"/>
        <v>20000000</v>
      </c>
      <c r="D9" s="39">
        <f t="shared" si="2"/>
        <v>0</v>
      </c>
      <c r="E9" s="39">
        <f t="shared" si="2"/>
        <v>56217000</v>
      </c>
      <c r="F9" s="40">
        <f t="shared" si="2"/>
        <v>56217000</v>
      </c>
      <c r="G9" s="41">
        <f t="shared" si="2"/>
        <v>56217000</v>
      </c>
      <c r="H9" s="40">
        <f t="shared" si="2"/>
        <v>11751000</v>
      </c>
      <c r="I9" s="41">
        <f t="shared" si="2"/>
        <v>13984976</v>
      </c>
      <c r="J9" s="40">
        <f t="shared" si="2"/>
        <v>16832000</v>
      </c>
      <c r="K9" s="41">
        <f t="shared" si="2"/>
        <v>11484680</v>
      </c>
      <c r="L9" s="40">
        <f t="shared" si="2"/>
        <v>3210000</v>
      </c>
      <c r="M9" s="41">
        <f t="shared" si="2"/>
        <v>3376109</v>
      </c>
      <c r="N9" s="40">
        <f t="shared" si="2"/>
        <v>0</v>
      </c>
      <c r="O9" s="41">
        <f t="shared" si="2"/>
        <v>0</v>
      </c>
      <c r="P9" s="40">
        <f t="shared" si="2"/>
        <v>31793000</v>
      </c>
      <c r="Q9" s="41">
        <f t="shared" si="2"/>
        <v>28845765</v>
      </c>
      <c r="R9" s="20">
        <f>IF(($J9       =0),0,((($L9       -$J9       )/$J9       )*100))</f>
        <v>-80.929182509505708</v>
      </c>
      <c r="S9" s="21">
        <f>IF(($K9       =0),0,((($M9       -$K9       )/$K9       )*100))</f>
        <v>-70.603369009846162</v>
      </c>
      <c r="T9" s="20">
        <f>IF(($E9       =0),0,(($P9       /$E9       )*100))</f>
        <v>56.55406727502357</v>
      </c>
      <c r="U9" s="22">
        <f>IF(($E9       =0),0,(($Q9       /$E9       )*100))</f>
        <v>51.311462724798552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36217000</v>
      </c>
      <c r="C10" s="42"/>
      <c r="D10" s="42"/>
      <c r="E10" s="42">
        <f t="shared" ref="E10:E41" si="4">$B10      +$C10      +$D10</f>
        <v>36217000</v>
      </c>
      <c r="F10" s="43">
        <v>36217000</v>
      </c>
      <c r="G10" s="44">
        <v>36217000</v>
      </c>
      <c r="H10" s="43">
        <v>11751000</v>
      </c>
      <c r="I10" s="44">
        <v>13984976</v>
      </c>
      <c r="J10" s="43">
        <v>16832000</v>
      </c>
      <c r="K10" s="44">
        <v>11484680</v>
      </c>
      <c r="L10" s="43">
        <v>3210000</v>
      </c>
      <c r="M10" s="44">
        <v>3376109</v>
      </c>
      <c r="N10" s="43"/>
      <c r="O10" s="44"/>
      <c r="P10" s="43">
        <f t="shared" ref="P10:P41" si="5">$H10      +$J10      +$L10      +$N10</f>
        <v>31793000</v>
      </c>
      <c r="Q10" s="44">
        <f t="shared" ref="Q10:Q41" si="6">$I10      +$K10      +$M10      +$O10</f>
        <v>28845765</v>
      </c>
      <c r="R10" s="24">
        <f t="shared" ref="R10:R41" si="7">IF(($J10      =0),0,((($L10      -$J10      )/$J10      )*100))</f>
        <v>-80.929182509505708</v>
      </c>
      <c r="S10" s="25">
        <f t="shared" ref="S10:S41" si="8">IF(($K10      =0),0,((($M10      -$K10      )/$K10      )*100))</f>
        <v>-70.603369009846162</v>
      </c>
      <c r="T10" s="24">
        <f t="shared" ref="T10:T41" si="9">IF(($E10      =0),0,(($P10      /$E10      )*100))</f>
        <v>87.784741972002095</v>
      </c>
      <c r="U10" s="26">
        <f t="shared" ref="U10:U41" si="10">IF(($E10      =0),0,(($Q10      /$E10      )*100))</f>
        <v>79.647030400088354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20000000</v>
      </c>
      <c r="D20" s="42"/>
      <c r="E20" s="42">
        <f t="shared" si="4"/>
        <v>20000000</v>
      </c>
      <c r="F20" s="43">
        <v>20000000</v>
      </c>
      <c r="G20" s="44">
        <v>20000000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4642000</v>
      </c>
      <c r="C28" s="39">
        <f t="shared" si="11"/>
        <v>0</v>
      </c>
      <c r="D28" s="39">
        <f t="shared" si="11"/>
        <v>0</v>
      </c>
      <c r="E28" s="39">
        <f t="shared" si="11"/>
        <v>4642000</v>
      </c>
      <c r="F28" s="40">
        <f t="shared" si="11"/>
        <v>4642000</v>
      </c>
      <c r="G28" s="41">
        <f t="shared" si="11"/>
        <v>4642000</v>
      </c>
      <c r="H28" s="40">
        <f t="shared" si="11"/>
        <v>635000</v>
      </c>
      <c r="I28" s="41">
        <f t="shared" si="11"/>
        <v>206577</v>
      </c>
      <c r="J28" s="40">
        <f t="shared" si="11"/>
        <v>495000</v>
      </c>
      <c r="K28" s="41">
        <f t="shared" si="11"/>
        <v>1000753</v>
      </c>
      <c r="L28" s="40">
        <f t="shared" si="11"/>
        <v>681000</v>
      </c>
      <c r="M28" s="41">
        <f t="shared" si="11"/>
        <v>1472373</v>
      </c>
      <c r="N28" s="40">
        <f t="shared" si="11"/>
        <v>0</v>
      </c>
      <c r="O28" s="41">
        <f t="shared" si="11"/>
        <v>0</v>
      </c>
      <c r="P28" s="40">
        <f t="shared" si="11"/>
        <v>1811000</v>
      </c>
      <c r="Q28" s="41">
        <f t="shared" si="11"/>
        <v>2679703</v>
      </c>
      <c r="R28" s="20">
        <f t="shared" si="7"/>
        <v>37.575757575757571</v>
      </c>
      <c r="S28" s="21">
        <f t="shared" si="8"/>
        <v>47.126513735157424</v>
      </c>
      <c r="T28" s="20">
        <f t="shared" si="9"/>
        <v>39.013356311934508</v>
      </c>
      <c r="U28" s="22">
        <f t="shared" si="10"/>
        <v>57.727337354588535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2500000</v>
      </c>
      <c r="C31" s="42"/>
      <c r="D31" s="42"/>
      <c r="E31" s="42">
        <f t="shared" si="4"/>
        <v>2500000</v>
      </c>
      <c r="F31" s="43">
        <v>2500000</v>
      </c>
      <c r="G31" s="44">
        <v>2500000</v>
      </c>
      <c r="H31" s="43">
        <v>99000</v>
      </c>
      <c r="I31" s="44">
        <v>69008</v>
      </c>
      <c r="J31" s="43">
        <v>421000</v>
      </c>
      <c r="K31" s="44">
        <v>430067</v>
      </c>
      <c r="L31" s="43">
        <v>681000</v>
      </c>
      <c r="M31" s="44">
        <v>1207181</v>
      </c>
      <c r="N31" s="43"/>
      <c r="O31" s="44"/>
      <c r="P31" s="43">
        <f t="shared" si="5"/>
        <v>1201000</v>
      </c>
      <c r="Q31" s="44">
        <f t="shared" si="6"/>
        <v>1706256</v>
      </c>
      <c r="R31" s="24">
        <f t="shared" si="7"/>
        <v>61.757719714964367</v>
      </c>
      <c r="S31" s="25">
        <f t="shared" si="8"/>
        <v>180.69603108352885</v>
      </c>
      <c r="T31" s="24">
        <f t="shared" si="9"/>
        <v>48.04</v>
      </c>
      <c r="U31" s="26">
        <f t="shared" si="10"/>
        <v>68.250239999999991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2142000</v>
      </c>
      <c r="C33" s="42"/>
      <c r="D33" s="42"/>
      <c r="E33" s="42">
        <f t="shared" si="4"/>
        <v>2142000</v>
      </c>
      <c r="F33" s="43">
        <v>2142000</v>
      </c>
      <c r="G33" s="44">
        <v>2142000</v>
      </c>
      <c r="H33" s="43">
        <v>536000</v>
      </c>
      <c r="I33" s="44">
        <v>137569</v>
      </c>
      <c r="J33" s="43">
        <v>74000</v>
      </c>
      <c r="K33" s="44">
        <v>570686</v>
      </c>
      <c r="L33" s="43"/>
      <c r="M33" s="44">
        <v>265192</v>
      </c>
      <c r="N33" s="43"/>
      <c r="O33" s="44"/>
      <c r="P33" s="43">
        <f t="shared" si="5"/>
        <v>610000</v>
      </c>
      <c r="Q33" s="44">
        <f t="shared" si="6"/>
        <v>973447</v>
      </c>
      <c r="R33" s="24">
        <f t="shared" si="7"/>
        <v>-100</v>
      </c>
      <c r="S33" s="25">
        <f t="shared" si="8"/>
        <v>-53.53101355211097</v>
      </c>
      <c r="T33" s="24">
        <f t="shared" si="9"/>
        <v>28.478057889822594</v>
      </c>
      <c r="U33" s="26">
        <f t="shared" si="10"/>
        <v>45.445704948646124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950000</v>
      </c>
      <c r="C43" s="45">
        <f t="shared" si="20"/>
        <v>0</v>
      </c>
      <c r="D43" s="45">
        <f t="shared" si="20"/>
        <v>0</v>
      </c>
      <c r="E43" s="45">
        <f t="shared" si="20"/>
        <v>950000</v>
      </c>
      <c r="F43" s="46">
        <f t="shared" si="20"/>
        <v>864000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950000</v>
      </c>
      <c r="C44" s="39">
        <f t="shared" si="22"/>
        <v>0</v>
      </c>
      <c r="D44" s="39">
        <f t="shared" si="22"/>
        <v>0</v>
      </c>
      <c r="E44" s="39">
        <f t="shared" si="22"/>
        <v>950000</v>
      </c>
      <c r="F44" s="40">
        <f t="shared" si="22"/>
        <v>864000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950000</v>
      </c>
      <c r="C46" s="42"/>
      <c r="D46" s="42"/>
      <c r="E46" s="42">
        <f t="shared" si="13"/>
        <v>950000</v>
      </c>
      <c r="F46" s="43">
        <v>864000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41809000</v>
      </c>
      <c r="C61" s="39">
        <f t="shared" si="26"/>
        <v>20000000</v>
      </c>
      <c r="D61" s="39">
        <f t="shared" si="26"/>
        <v>0</v>
      </c>
      <c r="E61" s="39">
        <f t="shared" si="26"/>
        <v>61809000</v>
      </c>
      <c r="F61" s="40">
        <f t="shared" si="26"/>
        <v>61723000</v>
      </c>
      <c r="G61" s="41">
        <f t="shared" si="26"/>
        <v>60859000</v>
      </c>
      <c r="H61" s="40">
        <f t="shared" si="26"/>
        <v>12386000</v>
      </c>
      <c r="I61" s="41">
        <f t="shared" si="26"/>
        <v>14191553</v>
      </c>
      <c r="J61" s="40">
        <f t="shared" si="26"/>
        <v>17327000</v>
      </c>
      <c r="K61" s="41">
        <f t="shared" si="26"/>
        <v>12485433</v>
      </c>
      <c r="L61" s="40">
        <f t="shared" si="26"/>
        <v>3891000</v>
      </c>
      <c r="M61" s="41">
        <f t="shared" si="26"/>
        <v>4848482</v>
      </c>
      <c r="N61" s="40">
        <f t="shared" si="26"/>
        <v>0</v>
      </c>
      <c r="O61" s="41">
        <f t="shared" si="26"/>
        <v>0</v>
      </c>
      <c r="P61" s="40">
        <f t="shared" si="26"/>
        <v>33604000</v>
      </c>
      <c r="Q61" s="41">
        <f t="shared" si="26"/>
        <v>31525468</v>
      </c>
      <c r="R61" s="20">
        <f t="shared" si="16"/>
        <v>-77.54371789692388</v>
      </c>
      <c r="S61" s="21">
        <f t="shared" si="17"/>
        <v>-61.166889446285126</v>
      </c>
      <c r="T61" s="20">
        <f t="shared" si="18"/>
        <v>54.367486935559548</v>
      </c>
      <c r="U61" s="22">
        <f t="shared" si="19"/>
        <v>51.004656279829796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41809000</v>
      </c>
      <c r="C65" s="48">
        <f t="shared" si="30"/>
        <v>20000000</v>
      </c>
      <c r="D65" s="48">
        <f t="shared" si="30"/>
        <v>0</v>
      </c>
      <c r="E65" s="48">
        <f t="shared" si="30"/>
        <v>61809000</v>
      </c>
      <c r="F65" s="49">
        <f t="shared" si="30"/>
        <v>61723000</v>
      </c>
      <c r="G65" s="50">
        <f t="shared" si="30"/>
        <v>60859000</v>
      </c>
      <c r="H65" s="49">
        <f t="shared" si="30"/>
        <v>12386000</v>
      </c>
      <c r="I65" s="50">
        <f t="shared" si="30"/>
        <v>14191553</v>
      </c>
      <c r="J65" s="49">
        <f t="shared" si="30"/>
        <v>17327000</v>
      </c>
      <c r="K65" s="50">
        <f t="shared" si="30"/>
        <v>12485433</v>
      </c>
      <c r="L65" s="49">
        <f t="shared" si="30"/>
        <v>3891000</v>
      </c>
      <c r="M65" s="51">
        <f t="shared" si="30"/>
        <v>4848482</v>
      </c>
      <c r="N65" s="49">
        <f t="shared" si="30"/>
        <v>0</v>
      </c>
      <c r="O65" s="50">
        <f t="shared" si="30"/>
        <v>0</v>
      </c>
      <c r="P65" s="49">
        <f t="shared" si="30"/>
        <v>33604000</v>
      </c>
      <c r="Q65" s="50">
        <f t="shared" si="30"/>
        <v>31525468</v>
      </c>
      <c r="R65" s="34">
        <f t="shared" si="16"/>
        <v>-77.54371789692388</v>
      </c>
      <c r="S65" s="35">
        <f t="shared" si="17"/>
        <v>-61.166889446285126</v>
      </c>
      <c r="T65" s="34">
        <f t="shared" si="18"/>
        <v>54.367486935559548</v>
      </c>
      <c r="U65" s="35">
        <f t="shared" si="19"/>
        <v>51.004656279829796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326170000</v>
      </c>
      <c r="C8" s="36">
        <f t="shared" si="0"/>
        <v>30000000</v>
      </c>
      <c r="D8" s="36">
        <f t="shared" si="0"/>
        <v>0</v>
      </c>
      <c r="E8" s="36">
        <f t="shared" si="0"/>
        <v>356170000</v>
      </c>
      <c r="F8" s="37">
        <f t="shared" si="0"/>
        <v>239358000</v>
      </c>
      <c r="G8" s="38">
        <f t="shared" si="0"/>
        <v>209358000</v>
      </c>
      <c r="H8" s="37">
        <f t="shared" si="0"/>
        <v>44784000</v>
      </c>
      <c r="I8" s="38">
        <f t="shared" si="0"/>
        <v>5093234</v>
      </c>
      <c r="J8" s="37">
        <f t="shared" si="0"/>
        <v>30368000</v>
      </c>
      <c r="K8" s="38">
        <f t="shared" si="0"/>
        <v>49324568</v>
      </c>
      <c r="L8" s="37">
        <f t="shared" si="0"/>
        <v>63436000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138588000</v>
      </c>
      <c r="Q8" s="38">
        <f t="shared" si="0"/>
        <v>54417802</v>
      </c>
      <c r="R8" s="16">
        <f>IF(($J8       =0),0,((($L8       -$J8       )/$J8       )*100))</f>
        <v>108.890937829294</v>
      </c>
      <c r="S8" s="17">
        <f>IF(($K8       =0),0,((($M8       -$K8       )/$K8       )*100))</f>
        <v>-100</v>
      </c>
      <c r="T8" s="16">
        <f>IF(($E8       =0),0,(($P8       /$E8       )*100))</f>
        <v>38.910632563101885</v>
      </c>
      <c r="U8" s="18">
        <f>IF(($E8       =0),0,(($Q8       /$E8       )*100))</f>
        <v>15.278603475868266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322077000</v>
      </c>
      <c r="C9" s="39">
        <f t="shared" si="2"/>
        <v>30000000</v>
      </c>
      <c r="D9" s="39">
        <f t="shared" si="2"/>
        <v>0</v>
      </c>
      <c r="E9" s="39">
        <f t="shared" si="2"/>
        <v>352077000</v>
      </c>
      <c r="F9" s="40">
        <f t="shared" si="2"/>
        <v>235265000</v>
      </c>
      <c r="G9" s="41">
        <f t="shared" si="2"/>
        <v>205265000</v>
      </c>
      <c r="H9" s="40">
        <f t="shared" si="2"/>
        <v>43348000</v>
      </c>
      <c r="I9" s="41">
        <f t="shared" si="2"/>
        <v>3668402</v>
      </c>
      <c r="J9" s="40">
        <f t="shared" si="2"/>
        <v>29711000</v>
      </c>
      <c r="K9" s="41">
        <f t="shared" si="2"/>
        <v>48456245</v>
      </c>
      <c r="L9" s="40">
        <f t="shared" si="2"/>
        <v>62791000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135850000</v>
      </c>
      <c r="Q9" s="41">
        <f t="shared" si="2"/>
        <v>52124647</v>
      </c>
      <c r="R9" s="20">
        <f>IF(($J9       =0),0,((($L9       -$J9       )/$J9       )*100))</f>
        <v>111.33923462690586</v>
      </c>
      <c r="S9" s="21">
        <f>IF(($K9       =0),0,((($M9       -$K9       )/$K9       )*100))</f>
        <v>-100</v>
      </c>
      <c r="T9" s="20">
        <f>IF(($E9       =0),0,(($P9       /$E9       )*100))</f>
        <v>38.585309463554843</v>
      </c>
      <c r="U9" s="22">
        <f>IF(($E9       =0),0,(($Q9       /$E9       )*100))</f>
        <v>14.804899780445755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219159000</v>
      </c>
      <c r="C10" s="42"/>
      <c r="D10" s="42"/>
      <c r="E10" s="42">
        <f t="shared" ref="E10:E41" si="4">$B10      +$C10      +$D10</f>
        <v>219159000</v>
      </c>
      <c r="F10" s="43">
        <v>102347000</v>
      </c>
      <c r="G10" s="44">
        <v>102347000</v>
      </c>
      <c r="H10" s="43">
        <v>3151000</v>
      </c>
      <c r="I10" s="44">
        <v>1547827</v>
      </c>
      <c r="J10" s="43">
        <v>28655000</v>
      </c>
      <c r="K10" s="44">
        <v>35086458</v>
      </c>
      <c r="L10" s="43">
        <v>61886000</v>
      </c>
      <c r="M10" s="44"/>
      <c r="N10" s="43"/>
      <c r="O10" s="44"/>
      <c r="P10" s="43">
        <f t="shared" ref="P10:P41" si="5">$H10      +$J10      +$L10      +$N10</f>
        <v>93692000</v>
      </c>
      <c r="Q10" s="44">
        <f t="shared" ref="Q10:Q41" si="6">$I10      +$K10      +$M10      +$O10</f>
        <v>36634285</v>
      </c>
      <c r="R10" s="24">
        <f t="shared" ref="R10:R41" si="7">IF(($J10      =0),0,((($L10      -$J10      )/$J10      )*100))</f>
        <v>115.96928982725527</v>
      </c>
      <c r="S10" s="25">
        <f t="shared" ref="S10:S41" si="8">IF(($K10      =0),0,((($M10      -$K10      )/$K10      )*100))</f>
        <v>-100</v>
      </c>
      <c r="T10" s="24">
        <f t="shared" ref="T10:T41" si="9">IF(($E10      =0),0,(($P10      /$E10      )*100))</f>
        <v>42.750696982556043</v>
      </c>
      <c r="U10" s="26">
        <f t="shared" ref="U10:U41" si="10">IF(($E10      =0),0,(($Q10      /$E10      )*100))</f>
        <v>16.715847854753854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2918000</v>
      </c>
      <c r="C16" s="42"/>
      <c r="D16" s="42"/>
      <c r="E16" s="42">
        <f t="shared" si="4"/>
        <v>2918000</v>
      </c>
      <c r="F16" s="43">
        <v>2918000</v>
      </c>
      <c r="G16" s="44">
        <v>2918000</v>
      </c>
      <c r="H16" s="43">
        <v>197000</v>
      </c>
      <c r="I16" s="44">
        <v>301605</v>
      </c>
      <c r="J16" s="43">
        <v>1056000</v>
      </c>
      <c r="K16" s="44">
        <v>301605</v>
      </c>
      <c r="L16" s="43">
        <v>905000</v>
      </c>
      <c r="M16" s="44"/>
      <c r="N16" s="43"/>
      <c r="O16" s="44"/>
      <c r="P16" s="43">
        <f t="shared" si="5"/>
        <v>2158000</v>
      </c>
      <c r="Q16" s="44">
        <f t="shared" si="6"/>
        <v>603210</v>
      </c>
      <c r="R16" s="24">
        <f t="shared" si="7"/>
        <v>-14.299242424242426</v>
      </c>
      <c r="S16" s="25">
        <f t="shared" si="8"/>
        <v>-100</v>
      </c>
      <c r="T16" s="24">
        <f t="shared" si="9"/>
        <v>73.954763536668949</v>
      </c>
      <c r="U16" s="26">
        <f t="shared" si="10"/>
        <v>20.672035640849899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30000000</v>
      </c>
      <c r="D20" s="42"/>
      <c r="E20" s="42">
        <f t="shared" si="4"/>
        <v>30000000</v>
      </c>
      <c r="F20" s="43">
        <v>30000000</v>
      </c>
      <c r="G20" s="44">
        <v>30000000</v>
      </c>
      <c r="H20" s="43"/>
      <c r="I20" s="44">
        <v>1818970</v>
      </c>
      <c r="J20" s="43"/>
      <c r="K20" s="44">
        <v>2381030</v>
      </c>
      <c r="L20" s="43"/>
      <c r="M20" s="44"/>
      <c r="N20" s="43"/>
      <c r="O20" s="44"/>
      <c r="P20" s="43">
        <f t="shared" si="5"/>
        <v>0</v>
      </c>
      <c r="Q20" s="44">
        <f t="shared" si="6"/>
        <v>4200000</v>
      </c>
      <c r="R20" s="24">
        <f t="shared" si="7"/>
        <v>0</v>
      </c>
      <c r="S20" s="25">
        <f t="shared" si="8"/>
        <v>-100</v>
      </c>
      <c r="T20" s="24">
        <f t="shared" si="9"/>
        <v>0</v>
      </c>
      <c r="U20" s="26">
        <f t="shared" si="10"/>
        <v>14.000000000000002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100000000</v>
      </c>
      <c r="C23" s="42"/>
      <c r="D23" s="42"/>
      <c r="E23" s="42">
        <f t="shared" si="4"/>
        <v>100000000</v>
      </c>
      <c r="F23" s="43">
        <v>100000000</v>
      </c>
      <c r="G23" s="44">
        <v>70000000</v>
      </c>
      <c r="H23" s="43">
        <v>40000000</v>
      </c>
      <c r="I23" s="44"/>
      <c r="J23" s="43"/>
      <c r="K23" s="44">
        <v>10687152</v>
      </c>
      <c r="L23" s="43"/>
      <c r="M23" s="44"/>
      <c r="N23" s="43"/>
      <c r="O23" s="44"/>
      <c r="P23" s="43">
        <f t="shared" si="5"/>
        <v>40000000</v>
      </c>
      <c r="Q23" s="44">
        <f t="shared" si="6"/>
        <v>10687152</v>
      </c>
      <c r="R23" s="24">
        <f t="shared" si="7"/>
        <v>0</v>
      </c>
      <c r="S23" s="25">
        <f t="shared" si="8"/>
        <v>-100</v>
      </c>
      <c r="T23" s="24">
        <f t="shared" si="9"/>
        <v>40</v>
      </c>
      <c r="U23" s="26">
        <f t="shared" si="10"/>
        <v>10.687151999999999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4093000</v>
      </c>
      <c r="C28" s="39">
        <f t="shared" si="11"/>
        <v>0</v>
      </c>
      <c r="D28" s="39">
        <f t="shared" si="11"/>
        <v>0</v>
      </c>
      <c r="E28" s="39">
        <f t="shared" si="11"/>
        <v>4093000</v>
      </c>
      <c r="F28" s="40">
        <f t="shared" si="11"/>
        <v>4093000</v>
      </c>
      <c r="G28" s="41">
        <f t="shared" si="11"/>
        <v>4093000</v>
      </c>
      <c r="H28" s="40">
        <f t="shared" si="11"/>
        <v>1436000</v>
      </c>
      <c r="I28" s="41">
        <f t="shared" si="11"/>
        <v>1424832</v>
      </c>
      <c r="J28" s="40">
        <f t="shared" si="11"/>
        <v>657000</v>
      </c>
      <c r="K28" s="41">
        <f t="shared" si="11"/>
        <v>868323</v>
      </c>
      <c r="L28" s="40">
        <f t="shared" si="11"/>
        <v>645000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2738000</v>
      </c>
      <c r="Q28" s="41">
        <f t="shared" si="11"/>
        <v>2293155</v>
      </c>
      <c r="R28" s="20">
        <f t="shared" si="7"/>
        <v>-1.8264840182648401</v>
      </c>
      <c r="S28" s="21">
        <f t="shared" si="8"/>
        <v>-100</v>
      </c>
      <c r="T28" s="20">
        <f t="shared" si="9"/>
        <v>66.894698265331058</v>
      </c>
      <c r="U28" s="22">
        <f t="shared" si="10"/>
        <v>56.026264353774735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1021000</v>
      </c>
      <c r="I31" s="44">
        <v>1012540</v>
      </c>
      <c r="J31" s="43">
        <v>153000</v>
      </c>
      <c r="K31" s="44">
        <v>350800</v>
      </c>
      <c r="L31" s="43">
        <v>125000</v>
      </c>
      <c r="M31" s="44"/>
      <c r="N31" s="43"/>
      <c r="O31" s="44"/>
      <c r="P31" s="43">
        <f t="shared" si="5"/>
        <v>1299000</v>
      </c>
      <c r="Q31" s="44">
        <f t="shared" si="6"/>
        <v>1363340</v>
      </c>
      <c r="R31" s="24">
        <f t="shared" si="7"/>
        <v>-18.300653594771241</v>
      </c>
      <c r="S31" s="25">
        <f t="shared" si="8"/>
        <v>-100</v>
      </c>
      <c r="T31" s="24">
        <f t="shared" si="9"/>
        <v>64.95</v>
      </c>
      <c r="U31" s="26">
        <f t="shared" si="10"/>
        <v>68.167000000000002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2093000</v>
      </c>
      <c r="C33" s="42"/>
      <c r="D33" s="42"/>
      <c r="E33" s="42">
        <f t="shared" si="4"/>
        <v>2093000</v>
      </c>
      <c r="F33" s="43">
        <v>2093000</v>
      </c>
      <c r="G33" s="44">
        <v>2093000</v>
      </c>
      <c r="H33" s="43">
        <v>415000</v>
      </c>
      <c r="I33" s="44">
        <v>412292</v>
      </c>
      <c r="J33" s="43">
        <v>504000</v>
      </c>
      <c r="K33" s="44">
        <v>517523</v>
      </c>
      <c r="L33" s="43">
        <v>520000</v>
      </c>
      <c r="M33" s="44"/>
      <c r="N33" s="43"/>
      <c r="O33" s="44"/>
      <c r="P33" s="43">
        <f t="shared" si="5"/>
        <v>1439000</v>
      </c>
      <c r="Q33" s="44">
        <f t="shared" si="6"/>
        <v>929815</v>
      </c>
      <c r="R33" s="24">
        <f t="shared" si="7"/>
        <v>3.1746031746031744</v>
      </c>
      <c r="S33" s="25">
        <f t="shared" si="8"/>
        <v>-100</v>
      </c>
      <c r="T33" s="24">
        <f t="shared" si="9"/>
        <v>68.752986144290489</v>
      </c>
      <c r="U33" s="26">
        <f t="shared" si="10"/>
        <v>44.424988055422837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326170000</v>
      </c>
      <c r="C61" s="39">
        <f t="shared" si="26"/>
        <v>30000000</v>
      </c>
      <c r="D61" s="39">
        <f t="shared" si="26"/>
        <v>0</v>
      </c>
      <c r="E61" s="39">
        <f t="shared" si="26"/>
        <v>356170000</v>
      </c>
      <c r="F61" s="40">
        <f t="shared" si="26"/>
        <v>239358000</v>
      </c>
      <c r="G61" s="41">
        <f t="shared" si="26"/>
        <v>209358000</v>
      </c>
      <c r="H61" s="40">
        <f t="shared" si="26"/>
        <v>44784000</v>
      </c>
      <c r="I61" s="41">
        <f t="shared" si="26"/>
        <v>5093234</v>
      </c>
      <c r="J61" s="40">
        <f t="shared" si="26"/>
        <v>30368000</v>
      </c>
      <c r="K61" s="41">
        <f t="shared" si="26"/>
        <v>49324568</v>
      </c>
      <c r="L61" s="40">
        <f t="shared" si="26"/>
        <v>63436000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138588000</v>
      </c>
      <c r="Q61" s="41">
        <f t="shared" si="26"/>
        <v>54417802</v>
      </c>
      <c r="R61" s="20">
        <f t="shared" si="16"/>
        <v>108.890937829294</v>
      </c>
      <c r="S61" s="21">
        <f t="shared" si="17"/>
        <v>-100</v>
      </c>
      <c r="T61" s="20">
        <f t="shared" si="18"/>
        <v>38.910632563101885</v>
      </c>
      <c r="U61" s="22">
        <f t="shared" si="19"/>
        <v>15.278603475868266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326170000</v>
      </c>
      <c r="C65" s="48">
        <f t="shared" si="30"/>
        <v>30000000</v>
      </c>
      <c r="D65" s="48">
        <f t="shared" si="30"/>
        <v>0</v>
      </c>
      <c r="E65" s="48">
        <f t="shared" si="30"/>
        <v>356170000</v>
      </c>
      <c r="F65" s="49">
        <f t="shared" si="30"/>
        <v>239358000</v>
      </c>
      <c r="G65" s="50">
        <f t="shared" si="30"/>
        <v>209358000</v>
      </c>
      <c r="H65" s="49">
        <f t="shared" si="30"/>
        <v>44784000</v>
      </c>
      <c r="I65" s="50">
        <f t="shared" si="30"/>
        <v>5093234</v>
      </c>
      <c r="J65" s="49">
        <f t="shared" si="30"/>
        <v>30368000</v>
      </c>
      <c r="K65" s="50">
        <f t="shared" si="30"/>
        <v>49324568</v>
      </c>
      <c r="L65" s="49">
        <f t="shared" si="30"/>
        <v>63436000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138588000</v>
      </c>
      <c r="Q65" s="50">
        <f t="shared" si="30"/>
        <v>54417802</v>
      </c>
      <c r="R65" s="34">
        <f t="shared" si="16"/>
        <v>108.890937829294</v>
      </c>
      <c r="S65" s="35">
        <f t="shared" si="17"/>
        <v>-100</v>
      </c>
      <c r="T65" s="34">
        <f t="shared" si="18"/>
        <v>38.910632563101885</v>
      </c>
      <c r="U65" s="35">
        <f t="shared" si="19"/>
        <v>15.278603475868266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287975000</v>
      </c>
      <c r="C8" s="36">
        <f t="shared" si="0"/>
        <v>0</v>
      </c>
      <c r="D8" s="36">
        <f t="shared" si="0"/>
        <v>0</v>
      </c>
      <c r="E8" s="36">
        <f t="shared" si="0"/>
        <v>287975000</v>
      </c>
      <c r="F8" s="37">
        <f t="shared" si="0"/>
        <v>265260000</v>
      </c>
      <c r="G8" s="38">
        <f t="shared" si="0"/>
        <v>265260000</v>
      </c>
      <c r="H8" s="37">
        <f t="shared" si="0"/>
        <v>52809000</v>
      </c>
      <c r="I8" s="38">
        <f t="shared" si="0"/>
        <v>36929406</v>
      </c>
      <c r="J8" s="37">
        <f t="shared" si="0"/>
        <v>75514000</v>
      </c>
      <c r="K8" s="38">
        <f t="shared" si="0"/>
        <v>86547999</v>
      </c>
      <c r="L8" s="37">
        <f t="shared" si="0"/>
        <v>12219000</v>
      </c>
      <c r="M8" s="38">
        <f t="shared" si="0"/>
        <v>35294694</v>
      </c>
      <c r="N8" s="37">
        <f t="shared" si="0"/>
        <v>0</v>
      </c>
      <c r="O8" s="38">
        <f t="shared" si="0"/>
        <v>0</v>
      </c>
      <c r="P8" s="37">
        <f t="shared" si="0"/>
        <v>140542000</v>
      </c>
      <c r="Q8" s="38">
        <f t="shared" si="0"/>
        <v>158772099</v>
      </c>
      <c r="R8" s="16">
        <f>IF(($J8       =0),0,((($L8       -$J8       )/$J8       )*100))</f>
        <v>-83.818894509627356</v>
      </c>
      <c r="S8" s="17">
        <f>IF(($K8       =0),0,((($M8       -$K8       )/$K8       )*100))</f>
        <v>-59.219514711137343</v>
      </c>
      <c r="T8" s="16">
        <f>IF(($E8       =0),0,(($P8       /$E8       )*100))</f>
        <v>48.803541974129701</v>
      </c>
      <c r="U8" s="18">
        <f>IF(($E8       =0),0,(($Q8       /$E8       )*100))</f>
        <v>55.13398697803629</v>
      </c>
      <c r="V8" s="37">
        <f t="shared" ref="V8:W8" si="1">+V9+V28</f>
        <v>20401000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283284000</v>
      </c>
      <c r="C9" s="39">
        <f t="shared" si="2"/>
        <v>0</v>
      </c>
      <c r="D9" s="39">
        <f t="shared" si="2"/>
        <v>0</v>
      </c>
      <c r="E9" s="39">
        <f t="shared" si="2"/>
        <v>283284000</v>
      </c>
      <c r="F9" s="40">
        <f t="shared" si="2"/>
        <v>260569000</v>
      </c>
      <c r="G9" s="41">
        <f t="shared" si="2"/>
        <v>260569000</v>
      </c>
      <c r="H9" s="40">
        <f t="shared" si="2"/>
        <v>52110000</v>
      </c>
      <c r="I9" s="41">
        <f t="shared" si="2"/>
        <v>36389951</v>
      </c>
      <c r="J9" s="40">
        <f t="shared" si="2"/>
        <v>74813000</v>
      </c>
      <c r="K9" s="41">
        <f t="shared" si="2"/>
        <v>85850010</v>
      </c>
      <c r="L9" s="40">
        <f t="shared" si="2"/>
        <v>11296000</v>
      </c>
      <c r="M9" s="41">
        <f t="shared" si="2"/>
        <v>34209710</v>
      </c>
      <c r="N9" s="40">
        <f t="shared" si="2"/>
        <v>0</v>
      </c>
      <c r="O9" s="41">
        <f t="shared" si="2"/>
        <v>0</v>
      </c>
      <c r="P9" s="40">
        <f t="shared" si="2"/>
        <v>138219000</v>
      </c>
      <c r="Q9" s="41">
        <f t="shared" si="2"/>
        <v>156449671</v>
      </c>
      <c r="R9" s="20">
        <f>IF(($J9       =0),0,((($L9       -$J9       )/$J9       )*100))</f>
        <v>-84.901019876224709</v>
      </c>
      <c r="S9" s="21">
        <f>IF(($K9       =0),0,((($M9       -$K9       )/$K9       )*100))</f>
        <v>-60.151769347493378</v>
      </c>
      <c r="T9" s="20">
        <f>IF(($E9       =0),0,(($P9       /$E9       )*100))</f>
        <v>48.791671961706271</v>
      </c>
      <c r="U9" s="22">
        <f>IF(($E9       =0),0,(($Q9       /$E9       )*100))</f>
        <v>55.22714696205928</v>
      </c>
      <c r="V9" s="40">
        <f t="shared" ref="V9:W9" si="3">SUM(V10:V27)</f>
        <v>20401000</v>
      </c>
      <c r="W9" s="41">
        <f t="shared" si="3"/>
        <v>0</v>
      </c>
    </row>
    <row r="10" spans="1:23" ht="13" x14ac:dyDescent="0.3">
      <c r="A10" s="23" t="s">
        <v>36</v>
      </c>
      <c r="B10" s="42">
        <v>137899000</v>
      </c>
      <c r="C10" s="42"/>
      <c r="D10" s="42"/>
      <c r="E10" s="42">
        <f t="shared" ref="E10:E41" si="4">$B10      +$C10      +$D10</f>
        <v>137899000</v>
      </c>
      <c r="F10" s="43">
        <v>137899000</v>
      </c>
      <c r="G10" s="44">
        <v>137899000</v>
      </c>
      <c r="H10" s="43">
        <v>24629000</v>
      </c>
      <c r="I10" s="44">
        <v>20547898</v>
      </c>
      <c r="J10" s="43">
        <v>37402000</v>
      </c>
      <c r="K10" s="44">
        <v>44079812</v>
      </c>
      <c r="L10" s="43">
        <v>9586000</v>
      </c>
      <c r="M10" s="44">
        <v>17981537</v>
      </c>
      <c r="N10" s="43"/>
      <c r="O10" s="44"/>
      <c r="P10" s="43">
        <f t="shared" ref="P10:P41" si="5">$H10      +$J10      +$L10      +$N10</f>
        <v>71617000</v>
      </c>
      <c r="Q10" s="44">
        <f t="shared" ref="Q10:Q41" si="6">$I10      +$K10      +$M10      +$O10</f>
        <v>82609247</v>
      </c>
      <c r="R10" s="24">
        <f t="shared" ref="R10:R41" si="7">IF(($J10      =0),0,((($L10      -$J10      )/$J10      )*100))</f>
        <v>-74.370354526495902</v>
      </c>
      <c r="S10" s="25">
        <f t="shared" ref="S10:S41" si="8">IF(($K10      =0),0,((($M10      -$K10      )/$K10      )*100))</f>
        <v>-59.206865492076055</v>
      </c>
      <c r="T10" s="24">
        <f t="shared" ref="T10:T41" si="9">IF(($E10      =0),0,(($P10      /$E10      )*100))</f>
        <v>51.934386761325314</v>
      </c>
      <c r="U10" s="26">
        <f t="shared" ref="U10:U41" si="10">IF(($E10      =0),0,(($Q10      /$E10      )*100))</f>
        <v>59.905617154584156</v>
      </c>
      <c r="V10" s="43">
        <v>9706000</v>
      </c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41300000</v>
      </c>
      <c r="C13" s="42"/>
      <c r="D13" s="42"/>
      <c r="E13" s="42">
        <f t="shared" si="4"/>
        <v>41300000</v>
      </c>
      <c r="F13" s="43">
        <v>18585000</v>
      </c>
      <c r="G13" s="44">
        <v>18585000</v>
      </c>
      <c r="H13" s="43">
        <v>4345000</v>
      </c>
      <c r="I13" s="44"/>
      <c r="J13" s="43"/>
      <c r="K13" s="44">
        <v>9360022</v>
      </c>
      <c r="L13" s="43"/>
      <c r="M13" s="44">
        <v>1382857</v>
      </c>
      <c r="N13" s="43"/>
      <c r="O13" s="44"/>
      <c r="P13" s="43">
        <f t="shared" si="5"/>
        <v>4345000</v>
      </c>
      <c r="Q13" s="44">
        <f t="shared" si="6"/>
        <v>10742879</v>
      </c>
      <c r="R13" s="24">
        <f t="shared" si="7"/>
        <v>0</v>
      </c>
      <c r="S13" s="25">
        <f t="shared" si="8"/>
        <v>-85.225921477534996</v>
      </c>
      <c r="T13" s="24">
        <f t="shared" si="9"/>
        <v>10.520581113801452</v>
      </c>
      <c r="U13" s="26">
        <f t="shared" si="10"/>
        <v>26.011813559322032</v>
      </c>
      <c r="V13" s="43"/>
      <c r="W13" s="44"/>
    </row>
    <row r="14" spans="1:23" ht="13" x14ac:dyDescent="0.3">
      <c r="A14" s="23" t="s">
        <v>40</v>
      </c>
      <c r="B14" s="42">
        <v>22194000</v>
      </c>
      <c r="C14" s="42"/>
      <c r="D14" s="42"/>
      <c r="E14" s="42">
        <f t="shared" si="4"/>
        <v>22194000</v>
      </c>
      <c r="F14" s="43">
        <v>22194000</v>
      </c>
      <c r="G14" s="44">
        <v>22194000</v>
      </c>
      <c r="H14" s="43"/>
      <c r="I14" s="44">
        <v>4034815</v>
      </c>
      <c r="J14" s="43">
        <v>9648000</v>
      </c>
      <c r="K14" s="44">
        <v>2973389</v>
      </c>
      <c r="L14" s="43"/>
      <c r="M14" s="44">
        <v>2640201</v>
      </c>
      <c r="N14" s="43"/>
      <c r="O14" s="44"/>
      <c r="P14" s="43">
        <f t="shared" si="5"/>
        <v>9648000</v>
      </c>
      <c r="Q14" s="44">
        <f t="shared" si="6"/>
        <v>9648405</v>
      </c>
      <c r="R14" s="24">
        <f t="shared" si="7"/>
        <v>-100</v>
      </c>
      <c r="S14" s="25">
        <f t="shared" si="8"/>
        <v>-11.205664647309854</v>
      </c>
      <c r="T14" s="24">
        <f t="shared" si="9"/>
        <v>43.471208434712082</v>
      </c>
      <c r="U14" s="26">
        <f t="shared" si="10"/>
        <v>43.47303325223033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6891000</v>
      </c>
      <c r="C20" s="42"/>
      <c r="D20" s="42"/>
      <c r="E20" s="42">
        <f t="shared" si="4"/>
        <v>6891000</v>
      </c>
      <c r="F20" s="43">
        <v>6891000</v>
      </c>
      <c r="G20" s="44">
        <v>6891000</v>
      </c>
      <c r="H20" s="43"/>
      <c r="I20" s="44"/>
      <c r="J20" s="43">
        <v>3738000</v>
      </c>
      <c r="K20" s="44">
        <v>3446000</v>
      </c>
      <c r="L20" s="43">
        <v>1710000</v>
      </c>
      <c r="M20" s="44">
        <v>2002000</v>
      </c>
      <c r="N20" s="43"/>
      <c r="O20" s="44"/>
      <c r="P20" s="43">
        <f t="shared" si="5"/>
        <v>5448000</v>
      </c>
      <c r="Q20" s="44">
        <f t="shared" si="6"/>
        <v>5448000</v>
      </c>
      <c r="R20" s="24">
        <f t="shared" si="7"/>
        <v>-54.253611556982342</v>
      </c>
      <c r="S20" s="25">
        <f t="shared" si="8"/>
        <v>-41.903656413232731</v>
      </c>
      <c r="T20" s="24">
        <f t="shared" si="9"/>
        <v>79.059643012625159</v>
      </c>
      <c r="U20" s="26">
        <f t="shared" si="10"/>
        <v>79.059643012625159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75000000</v>
      </c>
      <c r="C23" s="42"/>
      <c r="D23" s="42"/>
      <c r="E23" s="42">
        <f t="shared" si="4"/>
        <v>75000000</v>
      </c>
      <c r="F23" s="43">
        <v>75000000</v>
      </c>
      <c r="G23" s="44">
        <v>75000000</v>
      </c>
      <c r="H23" s="43">
        <v>23136000</v>
      </c>
      <c r="I23" s="44">
        <v>11807238</v>
      </c>
      <c r="J23" s="43">
        <v>24025000</v>
      </c>
      <c r="K23" s="44">
        <v>25990787</v>
      </c>
      <c r="L23" s="43"/>
      <c r="M23" s="44">
        <v>10203115</v>
      </c>
      <c r="N23" s="43"/>
      <c r="O23" s="44"/>
      <c r="P23" s="43">
        <f t="shared" si="5"/>
        <v>47161000</v>
      </c>
      <c r="Q23" s="44">
        <f t="shared" si="6"/>
        <v>48001140</v>
      </c>
      <c r="R23" s="24">
        <f t="shared" si="7"/>
        <v>-100</v>
      </c>
      <c r="S23" s="25">
        <f t="shared" si="8"/>
        <v>-60.743339553357892</v>
      </c>
      <c r="T23" s="24">
        <f t="shared" si="9"/>
        <v>62.88133333333333</v>
      </c>
      <c r="U23" s="26">
        <f t="shared" si="10"/>
        <v>64.001519999999999</v>
      </c>
      <c r="V23" s="43">
        <v>10695000</v>
      </c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4691000</v>
      </c>
      <c r="C28" s="39">
        <f t="shared" si="11"/>
        <v>0</v>
      </c>
      <c r="D28" s="39">
        <f t="shared" si="11"/>
        <v>0</v>
      </c>
      <c r="E28" s="39">
        <f t="shared" si="11"/>
        <v>4691000</v>
      </c>
      <c r="F28" s="40">
        <f t="shared" si="11"/>
        <v>4691000</v>
      </c>
      <c r="G28" s="41">
        <f t="shared" si="11"/>
        <v>4691000</v>
      </c>
      <c r="H28" s="40">
        <f t="shared" si="11"/>
        <v>699000</v>
      </c>
      <c r="I28" s="41">
        <f t="shared" si="11"/>
        <v>539455</v>
      </c>
      <c r="J28" s="40">
        <f t="shared" si="11"/>
        <v>701000</v>
      </c>
      <c r="K28" s="41">
        <f t="shared" si="11"/>
        <v>697989</v>
      </c>
      <c r="L28" s="40">
        <f t="shared" si="11"/>
        <v>923000</v>
      </c>
      <c r="M28" s="41">
        <f t="shared" si="11"/>
        <v>1084984</v>
      </c>
      <c r="N28" s="40">
        <f t="shared" si="11"/>
        <v>0</v>
      </c>
      <c r="O28" s="41">
        <f t="shared" si="11"/>
        <v>0</v>
      </c>
      <c r="P28" s="40">
        <f t="shared" si="11"/>
        <v>2323000</v>
      </c>
      <c r="Q28" s="41">
        <f t="shared" si="11"/>
        <v>2322428</v>
      </c>
      <c r="R28" s="20">
        <f t="shared" si="7"/>
        <v>31.669044222539227</v>
      </c>
      <c r="S28" s="21">
        <f t="shared" si="8"/>
        <v>55.444283505900529</v>
      </c>
      <c r="T28" s="20">
        <f t="shared" si="9"/>
        <v>49.520358132594325</v>
      </c>
      <c r="U28" s="22">
        <f t="shared" si="10"/>
        <v>49.508164570454063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206000</v>
      </c>
      <c r="I31" s="44">
        <v>205602</v>
      </c>
      <c r="J31" s="43">
        <v>208000</v>
      </c>
      <c r="K31" s="44">
        <v>207785</v>
      </c>
      <c r="L31" s="43">
        <v>314000</v>
      </c>
      <c r="M31" s="44">
        <v>313743</v>
      </c>
      <c r="N31" s="43"/>
      <c r="O31" s="44"/>
      <c r="P31" s="43">
        <f t="shared" si="5"/>
        <v>728000</v>
      </c>
      <c r="Q31" s="44">
        <f t="shared" si="6"/>
        <v>727130</v>
      </c>
      <c r="R31" s="24">
        <f t="shared" si="7"/>
        <v>50.96153846153846</v>
      </c>
      <c r="S31" s="25">
        <f t="shared" si="8"/>
        <v>50.994056356329864</v>
      </c>
      <c r="T31" s="24">
        <f t="shared" si="9"/>
        <v>38.315789473684205</v>
      </c>
      <c r="U31" s="26">
        <f t="shared" si="10"/>
        <v>38.269999999999996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2791000</v>
      </c>
      <c r="C33" s="42"/>
      <c r="D33" s="42"/>
      <c r="E33" s="42">
        <f t="shared" si="4"/>
        <v>2791000</v>
      </c>
      <c r="F33" s="43">
        <v>2791000</v>
      </c>
      <c r="G33" s="44">
        <v>2791000</v>
      </c>
      <c r="H33" s="43">
        <v>493000</v>
      </c>
      <c r="I33" s="44">
        <v>333853</v>
      </c>
      <c r="J33" s="43">
        <v>493000</v>
      </c>
      <c r="K33" s="44">
        <v>490204</v>
      </c>
      <c r="L33" s="43">
        <v>609000</v>
      </c>
      <c r="M33" s="44">
        <v>771241</v>
      </c>
      <c r="N33" s="43"/>
      <c r="O33" s="44"/>
      <c r="P33" s="43">
        <f t="shared" si="5"/>
        <v>1595000</v>
      </c>
      <c r="Q33" s="44">
        <f t="shared" si="6"/>
        <v>1595298</v>
      </c>
      <c r="R33" s="24">
        <f t="shared" si="7"/>
        <v>23.52941176470588</v>
      </c>
      <c r="S33" s="25">
        <f t="shared" si="8"/>
        <v>57.330621537155956</v>
      </c>
      <c r="T33" s="24">
        <f t="shared" si="9"/>
        <v>57.14797563597277</v>
      </c>
      <c r="U33" s="26">
        <f t="shared" si="10"/>
        <v>57.158652812611962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2900000</v>
      </c>
      <c r="C43" s="45">
        <f t="shared" si="20"/>
        <v>0</v>
      </c>
      <c r="D43" s="45">
        <f t="shared" si="20"/>
        <v>0</v>
      </c>
      <c r="E43" s="45">
        <f t="shared" si="20"/>
        <v>2900000</v>
      </c>
      <c r="F43" s="46">
        <f t="shared" si="20"/>
        <v>2728000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2900000</v>
      </c>
      <c r="C44" s="39">
        <f t="shared" si="22"/>
        <v>0</v>
      </c>
      <c r="D44" s="39">
        <f t="shared" si="22"/>
        <v>0</v>
      </c>
      <c r="E44" s="39">
        <f t="shared" si="22"/>
        <v>2900000</v>
      </c>
      <c r="F44" s="40">
        <f t="shared" si="22"/>
        <v>2728000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1900000</v>
      </c>
      <c r="C46" s="42"/>
      <c r="D46" s="42"/>
      <c r="E46" s="42">
        <f t="shared" si="13"/>
        <v>1900000</v>
      </c>
      <c r="F46" s="43">
        <v>1728000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1000000</v>
      </c>
      <c r="C47" s="42"/>
      <c r="D47" s="42"/>
      <c r="E47" s="42">
        <f t="shared" si="13"/>
        <v>1000000</v>
      </c>
      <c r="F47" s="43">
        <v>1000000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290875000</v>
      </c>
      <c r="C61" s="39">
        <f t="shared" si="26"/>
        <v>0</v>
      </c>
      <c r="D61" s="39">
        <f t="shared" si="26"/>
        <v>0</v>
      </c>
      <c r="E61" s="39">
        <f t="shared" si="26"/>
        <v>290875000</v>
      </c>
      <c r="F61" s="40">
        <f t="shared" si="26"/>
        <v>267988000</v>
      </c>
      <c r="G61" s="41">
        <f t="shared" si="26"/>
        <v>265260000</v>
      </c>
      <c r="H61" s="40">
        <f t="shared" si="26"/>
        <v>52809000</v>
      </c>
      <c r="I61" s="41">
        <f t="shared" si="26"/>
        <v>36929406</v>
      </c>
      <c r="J61" s="40">
        <f t="shared" si="26"/>
        <v>75514000</v>
      </c>
      <c r="K61" s="41">
        <f t="shared" si="26"/>
        <v>86547999</v>
      </c>
      <c r="L61" s="40">
        <f t="shared" si="26"/>
        <v>12219000</v>
      </c>
      <c r="M61" s="41">
        <f t="shared" si="26"/>
        <v>35294694</v>
      </c>
      <c r="N61" s="40">
        <f t="shared" si="26"/>
        <v>0</v>
      </c>
      <c r="O61" s="41">
        <f t="shared" si="26"/>
        <v>0</v>
      </c>
      <c r="P61" s="40">
        <f t="shared" si="26"/>
        <v>140542000</v>
      </c>
      <c r="Q61" s="41">
        <f t="shared" si="26"/>
        <v>158772099</v>
      </c>
      <c r="R61" s="20">
        <f t="shared" si="16"/>
        <v>-83.818894509627356</v>
      </c>
      <c r="S61" s="21">
        <f t="shared" si="17"/>
        <v>-59.219514711137343</v>
      </c>
      <c r="T61" s="20">
        <f t="shared" si="18"/>
        <v>48.316974645466267</v>
      </c>
      <c r="U61" s="22">
        <f t="shared" si="19"/>
        <v>54.584305629565968</v>
      </c>
      <c r="V61" s="40">
        <f t="shared" ref="V61:W61" si="27">+V8+V43</f>
        <v>20401000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290875000</v>
      </c>
      <c r="C65" s="48">
        <f t="shared" si="30"/>
        <v>0</v>
      </c>
      <c r="D65" s="48">
        <f t="shared" si="30"/>
        <v>0</v>
      </c>
      <c r="E65" s="48">
        <f t="shared" si="30"/>
        <v>290875000</v>
      </c>
      <c r="F65" s="49">
        <f t="shared" si="30"/>
        <v>267988000</v>
      </c>
      <c r="G65" s="50">
        <f t="shared" si="30"/>
        <v>265260000</v>
      </c>
      <c r="H65" s="49">
        <f t="shared" si="30"/>
        <v>52809000</v>
      </c>
      <c r="I65" s="50">
        <f t="shared" si="30"/>
        <v>36929406</v>
      </c>
      <c r="J65" s="49">
        <f t="shared" si="30"/>
        <v>75514000</v>
      </c>
      <c r="K65" s="50">
        <f t="shared" si="30"/>
        <v>86547999</v>
      </c>
      <c r="L65" s="49">
        <f t="shared" si="30"/>
        <v>12219000</v>
      </c>
      <c r="M65" s="51">
        <f t="shared" si="30"/>
        <v>35294694</v>
      </c>
      <c r="N65" s="49">
        <f t="shared" si="30"/>
        <v>0</v>
      </c>
      <c r="O65" s="50">
        <f t="shared" si="30"/>
        <v>0</v>
      </c>
      <c r="P65" s="49">
        <f t="shared" si="30"/>
        <v>140542000</v>
      </c>
      <c r="Q65" s="50">
        <f t="shared" si="30"/>
        <v>158772099</v>
      </c>
      <c r="R65" s="34">
        <f t="shared" si="16"/>
        <v>-83.818894509627356</v>
      </c>
      <c r="S65" s="35">
        <f t="shared" si="17"/>
        <v>-59.219514711137343</v>
      </c>
      <c r="T65" s="34">
        <f t="shared" si="18"/>
        <v>48.316974645466267</v>
      </c>
      <c r="U65" s="35">
        <f t="shared" si="19"/>
        <v>54.584305629565968</v>
      </c>
      <c r="V65" s="49">
        <f>+V61+V62</f>
        <v>20401000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33270000</v>
      </c>
      <c r="C8" s="36">
        <f t="shared" si="0"/>
        <v>0</v>
      </c>
      <c r="D8" s="36">
        <f t="shared" si="0"/>
        <v>0</v>
      </c>
      <c r="E8" s="36">
        <f t="shared" si="0"/>
        <v>33270000</v>
      </c>
      <c r="F8" s="37">
        <f t="shared" si="0"/>
        <v>33270000</v>
      </c>
      <c r="G8" s="38">
        <f t="shared" si="0"/>
        <v>33270000</v>
      </c>
      <c r="H8" s="37">
        <f t="shared" si="0"/>
        <v>8543000</v>
      </c>
      <c r="I8" s="38">
        <f t="shared" si="0"/>
        <v>7175524</v>
      </c>
      <c r="J8" s="37">
        <f t="shared" si="0"/>
        <v>6543000</v>
      </c>
      <c r="K8" s="38">
        <f t="shared" si="0"/>
        <v>6669619</v>
      </c>
      <c r="L8" s="37">
        <f t="shared" si="0"/>
        <v>9046000</v>
      </c>
      <c r="M8" s="38">
        <f t="shared" si="0"/>
        <v>9299141</v>
      </c>
      <c r="N8" s="37">
        <f t="shared" si="0"/>
        <v>0</v>
      </c>
      <c r="O8" s="38">
        <f t="shared" si="0"/>
        <v>0</v>
      </c>
      <c r="P8" s="37">
        <f t="shared" si="0"/>
        <v>24132000</v>
      </c>
      <c r="Q8" s="38">
        <f t="shared" si="0"/>
        <v>23144284</v>
      </c>
      <c r="R8" s="16">
        <f>IF(($J8       =0),0,((($L8       -$J8       )/$J8       )*100))</f>
        <v>38.254623261500839</v>
      </c>
      <c r="S8" s="17">
        <f>IF(($K8       =0),0,((($M8       -$K8       )/$K8       )*100))</f>
        <v>39.42537047468528</v>
      </c>
      <c r="T8" s="16">
        <f>IF(($E8       =0),0,(($P8       /$E8       )*100))</f>
        <v>72.533814247069429</v>
      </c>
      <c r="U8" s="18">
        <f>IF(($E8       =0),0,(($Q8       /$E8       )*100))</f>
        <v>69.565025548542224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24929000</v>
      </c>
      <c r="C9" s="39">
        <f t="shared" si="2"/>
        <v>0</v>
      </c>
      <c r="D9" s="39">
        <f t="shared" si="2"/>
        <v>0</v>
      </c>
      <c r="E9" s="39">
        <f t="shared" si="2"/>
        <v>24929000</v>
      </c>
      <c r="F9" s="40">
        <f t="shared" si="2"/>
        <v>24929000</v>
      </c>
      <c r="G9" s="41">
        <f t="shared" si="2"/>
        <v>24929000</v>
      </c>
      <c r="H9" s="40">
        <f t="shared" si="2"/>
        <v>7532000</v>
      </c>
      <c r="I9" s="41">
        <f t="shared" si="2"/>
        <v>6517756</v>
      </c>
      <c r="J9" s="40">
        <f t="shared" si="2"/>
        <v>5225000</v>
      </c>
      <c r="K9" s="41">
        <f t="shared" si="2"/>
        <v>5533827</v>
      </c>
      <c r="L9" s="40">
        <f t="shared" si="2"/>
        <v>6035000</v>
      </c>
      <c r="M9" s="41">
        <f t="shared" si="2"/>
        <v>6562933</v>
      </c>
      <c r="N9" s="40">
        <f t="shared" si="2"/>
        <v>0</v>
      </c>
      <c r="O9" s="41">
        <f t="shared" si="2"/>
        <v>0</v>
      </c>
      <c r="P9" s="40">
        <f t="shared" si="2"/>
        <v>18792000</v>
      </c>
      <c r="Q9" s="41">
        <f t="shared" si="2"/>
        <v>18614516</v>
      </c>
      <c r="R9" s="20">
        <f>IF(($J9       =0),0,((($L9       -$J9       )/$J9       )*100))</f>
        <v>15.502392344497606</v>
      </c>
      <c r="S9" s="21">
        <f>IF(($K9       =0),0,((($M9       -$K9       )/$K9       )*100))</f>
        <v>18.596642070668274</v>
      </c>
      <c r="T9" s="20">
        <f>IF(($E9       =0),0,(($P9       /$E9       )*100))</f>
        <v>75.38208512174576</v>
      </c>
      <c r="U9" s="22">
        <f>IF(($E9       =0),0,(($Q9       /$E9       )*100))</f>
        <v>74.670127161137628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10464000</v>
      </c>
      <c r="C10" s="42"/>
      <c r="D10" s="42"/>
      <c r="E10" s="42">
        <f t="shared" ref="E10:E41" si="4">$B10      +$C10      +$D10</f>
        <v>10464000</v>
      </c>
      <c r="F10" s="43">
        <v>10464000</v>
      </c>
      <c r="G10" s="44">
        <v>10464000</v>
      </c>
      <c r="H10" s="43">
        <v>5111000</v>
      </c>
      <c r="I10" s="44">
        <v>4664130</v>
      </c>
      <c r="J10" s="43">
        <v>1852000</v>
      </c>
      <c r="K10" s="44">
        <v>2951966</v>
      </c>
      <c r="L10" s="43">
        <v>3177000</v>
      </c>
      <c r="M10" s="44">
        <v>2094707</v>
      </c>
      <c r="N10" s="43"/>
      <c r="O10" s="44"/>
      <c r="P10" s="43">
        <f t="shared" ref="P10:P41" si="5">$H10      +$J10      +$L10      +$N10</f>
        <v>10140000</v>
      </c>
      <c r="Q10" s="44">
        <f t="shared" ref="Q10:Q41" si="6">$I10      +$K10      +$M10      +$O10</f>
        <v>9710803</v>
      </c>
      <c r="R10" s="24">
        <f t="shared" ref="R10:R41" si="7">IF(($J10      =0),0,((($L10      -$J10      )/$J10      )*100))</f>
        <v>71.54427645788337</v>
      </c>
      <c r="S10" s="25">
        <f t="shared" ref="S10:S41" si="8">IF(($K10      =0),0,((($M10      -$K10      )/$K10      )*100))</f>
        <v>-29.040273499085018</v>
      </c>
      <c r="T10" s="24">
        <f t="shared" ref="T10:T41" si="9">IF(($E10      =0),0,(($P10      /$E10      )*100))</f>
        <v>96.903669724770651</v>
      </c>
      <c r="U10" s="26">
        <f t="shared" ref="U10:U41" si="10">IF(($E10      =0),0,(($Q10      /$E10      )*100))</f>
        <v>92.802016437308865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8284000</v>
      </c>
      <c r="C13" s="42"/>
      <c r="D13" s="42"/>
      <c r="E13" s="42">
        <f t="shared" si="4"/>
        <v>8284000</v>
      </c>
      <c r="F13" s="43">
        <v>8284000</v>
      </c>
      <c r="G13" s="44">
        <v>8284000</v>
      </c>
      <c r="H13" s="43">
        <v>1854000</v>
      </c>
      <c r="I13" s="44">
        <v>1853626</v>
      </c>
      <c r="J13" s="43">
        <v>1858000</v>
      </c>
      <c r="K13" s="44">
        <v>498762</v>
      </c>
      <c r="L13" s="43">
        <v>1178000</v>
      </c>
      <c r="M13" s="44">
        <v>3693082</v>
      </c>
      <c r="N13" s="43"/>
      <c r="O13" s="44"/>
      <c r="P13" s="43">
        <f t="shared" si="5"/>
        <v>4890000</v>
      </c>
      <c r="Q13" s="44">
        <f t="shared" si="6"/>
        <v>6045470</v>
      </c>
      <c r="R13" s="24">
        <f t="shared" si="7"/>
        <v>-36.598493003229279</v>
      </c>
      <c r="S13" s="25">
        <f t="shared" si="8"/>
        <v>640.44975358988859</v>
      </c>
      <c r="T13" s="24">
        <f t="shared" si="9"/>
        <v>59.029454369869626</v>
      </c>
      <c r="U13" s="26">
        <f t="shared" si="10"/>
        <v>72.977667793336551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6181000</v>
      </c>
      <c r="C20" s="42"/>
      <c r="D20" s="42"/>
      <c r="E20" s="42">
        <f t="shared" si="4"/>
        <v>6181000</v>
      </c>
      <c r="F20" s="43">
        <v>6181000</v>
      </c>
      <c r="G20" s="44">
        <v>6181000</v>
      </c>
      <c r="H20" s="43">
        <v>567000</v>
      </c>
      <c r="I20" s="44"/>
      <c r="J20" s="43">
        <v>1515000</v>
      </c>
      <c r="K20" s="44">
        <v>2083099</v>
      </c>
      <c r="L20" s="43">
        <v>1680000</v>
      </c>
      <c r="M20" s="44">
        <v>775144</v>
      </c>
      <c r="N20" s="43"/>
      <c r="O20" s="44"/>
      <c r="P20" s="43">
        <f t="shared" si="5"/>
        <v>3762000</v>
      </c>
      <c r="Q20" s="44">
        <f t="shared" si="6"/>
        <v>2858243</v>
      </c>
      <c r="R20" s="24">
        <f t="shared" si="7"/>
        <v>10.891089108910892</v>
      </c>
      <c r="S20" s="25">
        <f t="shared" si="8"/>
        <v>-62.788902495752716</v>
      </c>
      <c r="T20" s="24">
        <f t="shared" si="9"/>
        <v>60.8639378741304</v>
      </c>
      <c r="U20" s="26">
        <f t="shared" si="10"/>
        <v>46.242404141724641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8341000</v>
      </c>
      <c r="C28" s="39">
        <f t="shared" si="11"/>
        <v>0</v>
      </c>
      <c r="D28" s="39">
        <f t="shared" si="11"/>
        <v>0</v>
      </c>
      <c r="E28" s="39">
        <f t="shared" si="11"/>
        <v>8341000</v>
      </c>
      <c r="F28" s="40">
        <f t="shared" si="11"/>
        <v>8341000</v>
      </c>
      <c r="G28" s="41">
        <f t="shared" si="11"/>
        <v>8341000</v>
      </c>
      <c r="H28" s="40">
        <f t="shared" si="11"/>
        <v>1011000</v>
      </c>
      <c r="I28" s="41">
        <f t="shared" si="11"/>
        <v>657768</v>
      </c>
      <c r="J28" s="40">
        <f t="shared" si="11"/>
        <v>1318000</v>
      </c>
      <c r="K28" s="41">
        <f t="shared" si="11"/>
        <v>1135792</v>
      </c>
      <c r="L28" s="40">
        <f t="shared" si="11"/>
        <v>3011000</v>
      </c>
      <c r="M28" s="41">
        <f t="shared" si="11"/>
        <v>2736208</v>
      </c>
      <c r="N28" s="40">
        <f t="shared" si="11"/>
        <v>0</v>
      </c>
      <c r="O28" s="41">
        <f t="shared" si="11"/>
        <v>0</v>
      </c>
      <c r="P28" s="40">
        <f t="shared" si="11"/>
        <v>5340000</v>
      </c>
      <c r="Q28" s="41">
        <f t="shared" si="11"/>
        <v>4529768</v>
      </c>
      <c r="R28" s="20">
        <f t="shared" si="7"/>
        <v>128.45220030349014</v>
      </c>
      <c r="S28" s="21">
        <f t="shared" si="8"/>
        <v>140.90749010382183</v>
      </c>
      <c r="T28" s="20">
        <f t="shared" si="9"/>
        <v>64.021100587459529</v>
      </c>
      <c r="U28" s="22">
        <f t="shared" si="10"/>
        <v>54.307253326939218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676000</v>
      </c>
      <c r="I31" s="44">
        <v>657768</v>
      </c>
      <c r="J31" s="43">
        <v>862000</v>
      </c>
      <c r="K31" s="44">
        <v>862492</v>
      </c>
      <c r="L31" s="43">
        <v>741000</v>
      </c>
      <c r="M31" s="44">
        <v>741109</v>
      </c>
      <c r="N31" s="43"/>
      <c r="O31" s="44"/>
      <c r="P31" s="43">
        <f t="shared" si="5"/>
        <v>2279000</v>
      </c>
      <c r="Q31" s="44">
        <f t="shared" si="6"/>
        <v>2261369</v>
      </c>
      <c r="R31" s="24">
        <f t="shared" si="7"/>
        <v>-14.037122969837586</v>
      </c>
      <c r="S31" s="25">
        <f t="shared" si="8"/>
        <v>-14.073521841362007</v>
      </c>
      <c r="T31" s="24">
        <f t="shared" si="9"/>
        <v>75.966666666666669</v>
      </c>
      <c r="U31" s="26">
        <f t="shared" si="10"/>
        <v>75.37896666666667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1341000</v>
      </c>
      <c r="C33" s="42"/>
      <c r="D33" s="42"/>
      <c r="E33" s="42">
        <f t="shared" si="4"/>
        <v>1341000</v>
      </c>
      <c r="F33" s="43">
        <v>1341000</v>
      </c>
      <c r="G33" s="44">
        <v>1341000</v>
      </c>
      <c r="H33" s="43">
        <v>335000</v>
      </c>
      <c r="I33" s="44"/>
      <c r="J33" s="43">
        <v>456000</v>
      </c>
      <c r="K33" s="44"/>
      <c r="L33" s="43"/>
      <c r="M33" s="44"/>
      <c r="N33" s="43"/>
      <c r="O33" s="44"/>
      <c r="P33" s="43">
        <f t="shared" si="5"/>
        <v>791000</v>
      </c>
      <c r="Q33" s="44">
        <f t="shared" si="6"/>
        <v>0</v>
      </c>
      <c r="R33" s="24">
        <f t="shared" si="7"/>
        <v>-100</v>
      </c>
      <c r="S33" s="25">
        <f t="shared" si="8"/>
        <v>0</v>
      </c>
      <c r="T33" s="24">
        <f t="shared" si="9"/>
        <v>58.98583146905294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/>
      <c r="I36" s="44"/>
      <c r="J36" s="43"/>
      <c r="K36" s="44">
        <v>273300</v>
      </c>
      <c r="L36" s="43">
        <v>2270000</v>
      </c>
      <c r="M36" s="44">
        <v>1995099</v>
      </c>
      <c r="N36" s="43"/>
      <c r="O36" s="44"/>
      <c r="P36" s="43">
        <f t="shared" si="5"/>
        <v>2270000</v>
      </c>
      <c r="Q36" s="44">
        <f t="shared" si="6"/>
        <v>2268399</v>
      </c>
      <c r="R36" s="24">
        <f t="shared" si="7"/>
        <v>0</v>
      </c>
      <c r="S36" s="25">
        <f t="shared" si="8"/>
        <v>630.00329308452251</v>
      </c>
      <c r="T36" s="24">
        <f t="shared" si="9"/>
        <v>56.75</v>
      </c>
      <c r="U36" s="26">
        <f t="shared" si="10"/>
        <v>56.709975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16633000</v>
      </c>
      <c r="C43" s="45">
        <f t="shared" si="20"/>
        <v>0</v>
      </c>
      <c r="D43" s="45">
        <f t="shared" si="20"/>
        <v>0</v>
      </c>
      <c r="E43" s="45">
        <f t="shared" si="20"/>
        <v>16633000</v>
      </c>
      <c r="F43" s="46">
        <f t="shared" si="20"/>
        <v>15123000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16633000</v>
      </c>
      <c r="C44" s="39">
        <f t="shared" si="22"/>
        <v>0</v>
      </c>
      <c r="D44" s="39">
        <f t="shared" si="22"/>
        <v>0</v>
      </c>
      <c r="E44" s="39">
        <f t="shared" si="22"/>
        <v>16633000</v>
      </c>
      <c r="F44" s="40">
        <f t="shared" si="22"/>
        <v>15123000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16633000</v>
      </c>
      <c r="C46" s="42"/>
      <c r="D46" s="42"/>
      <c r="E46" s="42">
        <f t="shared" si="13"/>
        <v>16633000</v>
      </c>
      <c r="F46" s="43">
        <v>15123000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49903000</v>
      </c>
      <c r="C61" s="39">
        <f t="shared" si="26"/>
        <v>0</v>
      </c>
      <c r="D61" s="39">
        <f t="shared" si="26"/>
        <v>0</v>
      </c>
      <c r="E61" s="39">
        <f t="shared" si="26"/>
        <v>49903000</v>
      </c>
      <c r="F61" s="40">
        <f t="shared" si="26"/>
        <v>48393000</v>
      </c>
      <c r="G61" s="41">
        <f t="shared" si="26"/>
        <v>33270000</v>
      </c>
      <c r="H61" s="40">
        <f t="shared" si="26"/>
        <v>8543000</v>
      </c>
      <c r="I61" s="41">
        <f t="shared" si="26"/>
        <v>7175524</v>
      </c>
      <c r="J61" s="40">
        <f t="shared" si="26"/>
        <v>6543000</v>
      </c>
      <c r="K61" s="41">
        <f t="shared" si="26"/>
        <v>6669619</v>
      </c>
      <c r="L61" s="40">
        <f t="shared" si="26"/>
        <v>9046000</v>
      </c>
      <c r="M61" s="41">
        <f t="shared" si="26"/>
        <v>9299141</v>
      </c>
      <c r="N61" s="40">
        <f t="shared" si="26"/>
        <v>0</v>
      </c>
      <c r="O61" s="41">
        <f t="shared" si="26"/>
        <v>0</v>
      </c>
      <c r="P61" s="40">
        <f t="shared" si="26"/>
        <v>24132000</v>
      </c>
      <c r="Q61" s="41">
        <f t="shared" si="26"/>
        <v>23144284</v>
      </c>
      <c r="R61" s="20">
        <f t="shared" si="16"/>
        <v>38.254623261500839</v>
      </c>
      <c r="S61" s="21">
        <f t="shared" si="17"/>
        <v>39.42537047468528</v>
      </c>
      <c r="T61" s="20">
        <f t="shared" si="18"/>
        <v>48.35781415946937</v>
      </c>
      <c r="U61" s="22">
        <f t="shared" si="19"/>
        <v>46.37854237220207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49903000</v>
      </c>
      <c r="C65" s="48">
        <f t="shared" si="30"/>
        <v>0</v>
      </c>
      <c r="D65" s="48">
        <f t="shared" si="30"/>
        <v>0</v>
      </c>
      <c r="E65" s="48">
        <f t="shared" si="30"/>
        <v>49903000</v>
      </c>
      <c r="F65" s="49">
        <f t="shared" si="30"/>
        <v>48393000</v>
      </c>
      <c r="G65" s="50">
        <f t="shared" si="30"/>
        <v>33270000</v>
      </c>
      <c r="H65" s="49">
        <f t="shared" si="30"/>
        <v>8543000</v>
      </c>
      <c r="I65" s="50">
        <f t="shared" si="30"/>
        <v>7175524</v>
      </c>
      <c r="J65" s="49">
        <f t="shared" si="30"/>
        <v>6543000</v>
      </c>
      <c r="K65" s="50">
        <f t="shared" si="30"/>
        <v>6669619</v>
      </c>
      <c r="L65" s="49">
        <f t="shared" si="30"/>
        <v>9046000</v>
      </c>
      <c r="M65" s="51">
        <f t="shared" si="30"/>
        <v>9299141</v>
      </c>
      <c r="N65" s="49">
        <f t="shared" si="30"/>
        <v>0</v>
      </c>
      <c r="O65" s="50">
        <f t="shared" si="30"/>
        <v>0</v>
      </c>
      <c r="P65" s="49">
        <f t="shared" si="30"/>
        <v>24132000</v>
      </c>
      <c r="Q65" s="50">
        <f t="shared" si="30"/>
        <v>23144284</v>
      </c>
      <c r="R65" s="34">
        <f t="shared" si="16"/>
        <v>38.254623261500839</v>
      </c>
      <c r="S65" s="35">
        <f t="shared" si="17"/>
        <v>39.42537047468528</v>
      </c>
      <c r="T65" s="34">
        <f t="shared" si="18"/>
        <v>48.35781415946937</v>
      </c>
      <c r="U65" s="35">
        <f t="shared" si="19"/>
        <v>46.37854237220207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120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29664000</v>
      </c>
      <c r="C8" s="36">
        <f t="shared" si="0"/>
        <v>0</v>
      </c>
      <c r="D8" s="36">
        <f t="shared" si="0"/>
        <v>0</v>
      </c>
      <c r="E8" s="36">
        <f t="shared" si="0"/>
        <v>29664000</v>
      </c>
      <c r="F8" s="37">
        <f t="shared" si="0"/>
        <v>29664000</v>
      </c>
      <c r="G8" s="38">
        <f t="shared" si="0"/>
        <v>29664000</v>
      </c>
      <c r="H8" s="37">
        <f t="shared" si="0"/>
        <v>5698000</v>
      </c>
      <c r="I8" s="38">
        <f t="shared" si="0"/>
        <v>5706816</v>
      </c>
      <c r="J8" s="37">
        <f t="shared" si="0"/>
        <v>8984000</v>
      </c>
      <c r="K8" s="38">
        <f t="shared" si="0"/>
        <v>9594345</v>
      </c>
      <c r="L8" s="37">
        <f t="shared" si="0"/>
        <v>5828000</v>
      </c>
      <c r="M8" s="38">
        <f t="shared" si="0"/>
        <v>6438836</v>
      </c>
      <c r="N8" s="37">
        <f t="shared" si="0"/>
        <v>0</v>
      </c>
      <c r="O8" s="38">
        <f t="shared" si="0"/>
        <v>0</v>
      </c>
      <c r="P8" s="37">
        <f t="shared" si="0"/>
        <v>20510000</v>
      </c>
      <c r="Q8" s="38">
        <f t="shared" si="0"/>
        <v>21739997</v>
      </c>
      <c r="R8" s="16">
        <f>IF(($J8       =0),0,((($L8       -$J8       )/$J8       )*100))</f>
        <v>-35.129118432769367</v>
      </c>
      <c r="S8" s="17">
        <f>IF(($K8       =0),0,((($M8       -$K8       )/$K8       )*100))</f>
        <v>-32.889259245941226</v>
      </c>
      <c r="T8" s="16">
        <f>IF(($E8       =0),0,(($P8       /$E8       )*100))</f>
        <v>69.141046386192016</v>
      </c>
      <c r="U8" s="18">
        <f>IF(($E8       =0),0,(($Q8       /$E8       )*100))</f>
        <v>73.287476402373244</v>
      </c>
      <c r="V8" s="37">
        <f t="shared" ref="V8:W8" si="1">+V9+V28</f>
        <v>10523000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26095000</v>
      </c>
      <c r="C9" s="39">
        <f t="shared" si="2"/>
        <v>0</v>
      </c>
      <c r="D9" s="39">
        <f t="shared" si="2"/>
        <v>0</v>
      </c>
      <c r="E9" s="39">
        <f t="shared" si="2"/>
        <v>26095000</v>
      </c>
      <c r="F9" s="40">
        <f t="shared" si="2"/>
        <v>26095000</v>
      </c>
      <c r="G9" s="41">
        <f t="shared" si="2"/>
        <v>26095000</v>
      </c>
      <c r="H9" s="40">
        <f t="shared" si="2"/>
        <v>5177000</v>
      </c>
      <c r="I9" s="41">
        <f t="shared" si="2"/>
        <v>5250189</v>
      </c>
      <c r="J9" s="40">
        <f t="shared" si="2"/>
        <v>7165000</v>
      </c>
      <c r="K9" s="41">
        <f t="shared" si="2"/>
        <v>7651182</v>
      </c>
      <c r="L9" s="40">
        <f t="shared" si="2"/>
        <v>5206000</v>
      </c>
      <c r="M9" s="41">
        <f t="shared" si="2"/>
        <v>5617374</v>
      </c>
      <c r="N9" s="40">
        <f t="shared" si="2"/>
        <v>0</v>
      </c>
      <c r="O9" s="41">
        <f t="shared" si="2"/>
        <v>0</v>
      </c>
      <c r="P9" s="40">
        <f t="shared" si="2"/>
        <v>17548000</v>
      </c>
      <c r="Q9" s="41">
        <f t="shared" si="2"/>
        <v>18518745</v>
      </c>
      <c r="R9" s="20">
        <f>IF(($J9       =0),0,((($L9       -$J9       )/$J9       )*100))</f>
        <v>-27.341242149337052</v>
      </c>
      <c r="S9" s="21">
        <f>IF(($K9       =0),0,((($M9       -$K9       )/$K9       )*100))</f>
        <v>-26.581618369553883</v>
      </c>
      <c r="T9" s="20">
        <f>IF(($E9       =0),0,(($P9       /$E9       )*100))</f>
        <v>67.246598965319023</v>
      </c>
      <c r="U9" s="22">
        <f>IF(($E9       =0),0,(($Q9       /$E9       )*100))</f>
        <v>70.966641118988321</v>
      </c>
      <c r="V9" s="40">
        <f t="shared" ref="V9:W9" si="3">SUM(V10:V27)</f>
        <v>10523000</v>
      </c>
      <c r="W9" s="41">
        <f t="shared" si="3"/>
        <v>0</v>
      </c>
    </row>
    <row r="10" spans="1:23" ht="13" x14ac:dyDescent="0.3">
      <c r="A10" s="23" t="s">
        <v>36</v>
      </c>
      <c r="B10" s="42">
        <v>26095000</v>
      </c>
      <c r="C10" s="42"/>
      <c r="D10" s="42"/>
      <c r="E10" s="42">
        <f t="shared" ref="E10:E41" si="4">$B10      +$C10      +$D10</f>
        <v>26095000</v>
      </c>
      <c r="F10" s="43">
        <v>26095000</v>
      </c>
      <c r="G10" s="44">
        <v>26095000</v>
      </c>
      <c r="H10" s="43">
        <v>5177000</v>
      </c>
      <c r="I10" s="44">
        <v>5250189</v>
      </c>
      <c r="J10" s="43">
        <v>7165000</v>
      </c>
      <c r="K10" s="44">
        <v>7651182</v>
      </c>
      <c r="L10" s="43">
        <v>5206000</v>
      </c>
      <c r="M10" s="44">
        <v>5617374</v>
      </c>
      <c r="N10" s="43"/>
      <c r="O10" s="44"/>
      <c r="P10" s="43">
        <f t="shared" ref="P10:P41" si="5">$H10      +$J10      +$L10      +$N10</f>
        <v>17548000</v>
      </c>
      <c r="Q10" s="44">
        <f t="shared" ref="Q10:Q41" si="6">$I10      +$K10      +$M10      +$O10</f>
        <v>18518745</v>
      </c>
      <c r="R10" s="24">
        <f t="shared" ref="R10:R41" si="7">IF(($J10      =0),0,((($L10      -$J10      )/$J10      )*100))</f>
        <v>-27.341242149337052</v>
      </c>
      <c r="S10" s="25">
        <f t="shared" ref="S10:S41" si="8">IF(($K10      =0),0,((($M10      -$K10      )/$K10      )*100))</f>
        <v>-26.581618369553883</v>
      </c>
      <c r="T10" s="24">
        <f t="shared" ref="T10:T41" si="9">IF(($E10      =0),0,(($P10      /$E10      )*100))</f>
        <v>67.246598965319023</v>
      </c>
      <c r="U10" s="26">
        <f t="shared" ref="U10:U41" si="10">IF(($E10      =0),0,(($Q10      /$E10      )*100))</f>
        <v>70.966641118988321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10523000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3569000</v>
      </c>
      <c r="C28" s="39">
        <f t="shared" si="11"/>
        <v>0</v>
      </c>
      <c r="D28" s="39">
        <f t="shared" si="11"/>
        <v>0</v>
      </c>
      <c r="E28" s="39">
        <f t="shared" si="11"/>
        <v>3569000</v>
      </c>
      <c r="F28" s="40">
        <f t="shared" si="11"/>
        <v>3569000</v>
      </c>
      <c r="G28" s="41">
        <f t="shared" si="11"/>
        <v>3569000</v>
      </c>
      <c r="H28" s="40">
        <f t="shared" si="11"/>
        <v>521000</v>
      </c>
      <c r="I28" s="41">
        <f t="shared" si="11"/>
        <v>456627</v>
      </c>
      <c r="J28" s="40">
        <f t="shared" si="11"/>
        <v>1819000</v>
      </c>
      <c r="K28" s="41">
        <f t="shared" si="11"/>
        <v>1943163</v>
      </c>
      <c r="L28" s="40">
        <f t="shared" si="11"/>
        <v>622000</v>
      </c>
      <c r="M28" s="41">
        <f t="shared" si="11"/>
        <v>821462</v>
      </c>
      <c r="N28" s="40">
        <f t="shared" si="11"/>
        <v>0</v>
      </c>
      <c r="O28" s="41">
        <f t="shared" si="11"/>
        <v>0</v>
      </c>
      <c r="P28" s="40">
        <f t="shared" si="11"/>
        <v>2962000</v>
      </c>
      <c r="Q28" s="41">
        <f t="shared" si="11"/>
        <v>3221252</v>
      </c>
      <c r="R28" s="20">
        <f t="shared" si="7"/>
        <v>-65.805387575590984</v>
      </c>
      <c r="S28" s="21">
        <f t="shared" si="8"/>
        <v>-57.725522768805291</v>
      </c>
      <c r="T28" s="20">
        <f t="shared" si="9"/>
        <v>82.992434855701873</v>
      </c>
      <c r="U28" s="22">
        <f t="shared" si="10"/>
        <v>90.256430372653412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129000</v>
      </c>
      <c r="I31" s="44">
        <v>128024</v>
      </c>
      <c r="J31" s="43">
        <v>1239000</v>
      </c>
      <c r="K31" s="44">
        <v>1228024</v>
      </c>
      <c r="L31" s="43">
        <v>442000</v>
      </c>
      <c r="M31" s="44">
        <v>484492</v>
      </c>
      <c r="N31" s="43"/>
      <c r="O31" s="44"/>
      <c r="P31" s="43">
        <f t="shared" si="5"/>
        <v>1810000</v>
      </c>
      <c r="Q31" s="44">
        <f t="shared" si="6"/>
        <v>1840540</v>
      </c>
      <c r="R31" s="24">
        <f t="shared" si="7"/>
        <v>-64.32606941081518</v>
      </c>
      <c r="S31" s="25">
        <f t="shared" si="8"/>
        <v>-60.547025139573819</v>
      </c>
      <c r="T31" s="24">
        <f t="shared" si="9"/>
        <v>90.5</v>
      </c>
      <c r="U31" s="26">
        <f t="shared" si="10"/>
        <v>92.027000000000001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1569000</v>
      </c>
      <c r="C33" s="42"/>
      <c r="D33" s="42"/>
      <c r="E33" s="42">
        <f t="shared" si="4"/>
        <v>1569000</v>
      </c>
      <c r="F33" s="43">
        <v>1569000</v>
      </c>
      <c r="G33" s="44">
        <v>1569000</v>
      </c>
      <c r="H33" s="43">
        <v>392000</v>
      </c>
      <c r="I33" s="44">
        <v>328603</v>
      </c>
      <c r="J33" s="43">
        <v>580000</v>
      </c>
      <c r="K33" s="44">
        <v>715139</v>
      </c>
      <c r="L33" s="43">
        <v>180000</v>
      </c>
      <c r="M33" s="44">
        <v>336970</v>
      </c>
      <c r="N33" s="43"/>
      <c r="O33" s="44"/>
      <c r="P33" s="43">
        <f t="shared" si="5"/>
        <v>1152000</v>
      </c>
      <c r="Q33" s="44">
        <f t="shared" si="6"/>
        <v>1380712</v>
      </c>
      <c r="R33" s="24">
        <f t="shared" si="7"/>
        <v>-68.965517241379317</v>
      </c>
      <c r="S33" s="25">
        <f t="shared" si="8"/>
        <v>-52.880488967878968</v>
      </c>
      <c r="T33" s="24">
        <f t="shared" si="9"/>
        <v>73.422562141491397</v>
      </c>
      <c r="U33" s="26">
        <f t="shared" si="10"/>
        <v>87.99949012109623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2250000</v>
      </c>
      <c r="C43" s="45">
        <f t="shared" si="20"/>
        <v>0</v>
      </c>
      <c r="D43" s="45">
        <f t="shared" si="20"/>
        <v>0</v>
      </c>
      <c r="E43" s="45">
        <f t="shared" si="20"/>
        <v>2250000</v>
      </c>
      <c r="F43" s="46">
        <f t="shared" si="20"/>
        <v>2046000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2250000</v>
      </c>
      <c r="C44" s="39">
        <f t="shared" si="22"/>
        <v>0</v>
      </c>
      <c r="D44" s="39">
        <f t="shared" si="22"/>
        <v>0</v>
      </c>
      <c r="E44" s="39">
        <f t="shared" si="22"/>
        <v>2250000</v>
      </c>
      <c r="F44" s="40">
        <f t="shared" si="22"/>
        <v>2046000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2250000</v>
      </c>
      <c r="C46" s="42"/>
      <c r="D46" s="42"/>
      <c r="E46" s="42">
        <f t="shared" si="13"/>
        <v>2250000</v>
      </c>
      <c r="F46" s="43">
        <v>2046000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31914000</v>
      </c>
      <c r="C61" s="39">
        <f t="shared" si="26"/>
        <v>0</v>
      </c>
      <c r="D61" s="39">
        <f t="shared" si="26"/>
        <v>0</v>
      </c>
      <c r="E61" s="39">
        <f t="shared" si="26"/>
        <v>31914000</v>
      </c>
      <c r="F61" s="40">
        <f t="shared" si="26"/>
        <v>31710000</v>
      </c>
      <c r="G61" s="41">
        <f t="shared" si="26"/>
        <v>29664000</v>
      </c>
      <c r="H61" s="40">
        <f t="shared" si="26"/>
        <v>5698000</v>
      </c>
      <c r="I61" s="41">
        <f t="shared" si="26"/>
        <v>5706816</v>
      </c>
      <c r="J61" s="40">
        <f t="shared" si="26"/>
        <v>8984000</v>
      </c>
      <c r="K61" s="41">
        <f t="shared" si="26"/>
        <v>9594345</v>
      </c>
      <c r="L61" s="40">
        <f t="shared" si="26"/>
        <v>5828000</v>
      </c>
      <c r="M61" s="41">
        <f t="shared" si="26"/>
        <v>6438836</v>
      </c>
      <c r="N61" s="40">
        <f t="shared" si="26"/>
        <v>0</v>
      </c>
      <c r="O61" s="41">
        <f t="shared" si="26"/>
        <v>0</v>
      </c>
      <c r="P61" s="40">
        <f t="shared" si="26"/>
        <v>20510000</v>
      </c>
      <c r="Q61" s="41">
        <f t="shared" si="26"/>
        <v>21739997</v>
      </c>
      <c r="R61" s="20">
        <f t="shared" si="16"/>
        <v>-35.129118432769367</v>
      </c>
      <c r="S61" s="21">
        <f t="shared" si="17"/>
        <v>-32.889259245941226</v>
      </c>
      <c r="T61" s="20">
        <f t="shared" si="18"/>
        <v>64.266466127718246</v>
      </c>
      <c r="U61" s="22">
        <f t="shared" si="19"/>
        <v>68.120564642476651</v>
      </c>
      <c r="V61" s="40">
        <f t="shared" ref="V61:W61" si="27">+V8+V43</f>
        <v>10523000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31914000</v>
      </c>
      <c r="C65" s="48">
        <f t="shared" si="30"/>
        <v>0</v>
      </c>
      <c r="D65" s="48">
        <f t="shared" si="30"/>
        <v>0</v>
      </c>
      <c r="E65" s="48">
        <f t="shared" si="30"/>
        <v>31914000</v>
      </c>
      <c r="F65" s="49">
        <f t="shared" si="30"/>
        <v>31710000</v>
      </c>
      <c r="G65" s="50">
        <f t="shared" si="30"/>
        <v>29664000</v>
      </c>
      <c r="H65" s="49">
        <f t="shared" si="30"/>
        <v>5698000</v>
      </c>
      <c r="I65" s="50">
        <f t="shared" si="30"/>
        <v>5706816</v>
      </c>
      <c r="J65" s="49">
        <f t="shared" si="30"/>
        <v>8984000</v>
      </c>
      <c r="K65" s="50">
        <f t="shared" si="30"/>
        <v>9594345</v>
      </c>
      <c r="L65" s="49">
        <f t="shared" si="30"/>
        <v>5828000</v>
      </c>
      <c r="M65" s="51">
        <f t="shared" si="30"/>
        <v>6438836</v>
      </c>
      <c r="N65" s="49">
        <f t="shared" si="30"/>
        <v>0</v>
      </c>
      <c r="O65" s="50">
        <f t="shared" si="30"/>
        <v>0</v>
      </c>
      <c r="P65" s="49">
        <f t="shared" si="30"/>
        <v>20510000</v>
      </c>
      <c r="Q65" s="50">
        <f t="shared" si="30"/>
        <v>21739997</v>
      </c>
      <c r="R65" s="34">
        <f t="shared" si="16"/>
        <v>-35.129118432769367</v>
      </c>
      <c r="S65" s="35">
        <f t="shared" si="17"/>
        <v>-32.889259245941226</v>
      </c>
      <c r="T65" s="34">
        <f t="shared" si="18"/>
        <v>64.266466127718246</v>
      </c>
      <c r="U65" s="35">
        <f t="shared" si="19"/>
        <v>68.120564642476651</v>
      </c>
      <c r="V65" s="49">
        <f>+V61+V62</f>
        <v>10523000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121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25907000</v>
      </c>
      <c r="C8" s="36">
        <f t="shared" si="0"/>
        <v>11000000</v>
      </c>
      <c r="D8" s="36">
        <f t="shared" si="0"/>
        <v>0</v>
      </c>
      <c r="E8" s="36">
        <f t="shared" si="0"/>
        <v>36907000</v>
      </c>
      <c r="F8" s="37">
        <f t="shared" si="0"/>
        <v>36907000</v>
      </c>
      <c r="G8" s="38">
        <f t="shared" si="0"/>
        <v>36907000</v>
      </c>
      <c r="H8" s="37">
        <f t="shared" si="0"/>
        <v>6261000</v>
      </c>
      <c r="I8" s="38">
        <f t="shared" si="0"/>
        <v>5008924</v>
      </c>
      <c r="J8" s="37">
        <f t="shared" si="0"/>
        <v>9903000</v>
      </c>
      <c r="K8" s="38">
        <f t="shared" si="0"/>
        <v>8560887</v>
      </c>
      <c r="L8" s="37">
        <f t="shared" si="0"/>
        <v>6352000</v>
      </c>
      <c r="M8" s="38">
        <f t="shared" si="0"/>
        <v>10263773</v>
      </c>
      <c r="N8" s="37">
        <f t="shared" si="0"/>
        <v>0</v>
      </c>
      <c r="O8" s="38">
        <f t="shared" si="0"/>
        <v>0</v>
      </c>
      <c r="P8" s="37">
        <f t="shared" si="0"/>
        <v>22516000</v>
      </c>
      <c r="Q8" s="38">
        <f t="shared" si="0"/>
        <v>23833584</v>
      </c>
      <c r="R8" s="16">
        <f>IF(($J8       =0),0,((($L8       -$J8       )/$J8       )*100))</f>
        <v>-35.857820862364939</v>
      </c>
      <c r="S8" s="17">
        <f>IF(($K8       =0),0,((($M8       -$K8       )/$K8       )*100))</f>
        <v>19.891466853843536</v>
      </c>
      <c r="T8" s="16">
        <f>IF(($E8       =0),0,(($P8       /$E8       )*100))</f>
        <v>61.007396970764347</v>
      </c>
      <c r="U8" s="18">
        <f>IF(($E8       =0),0,(($Q8       /$E8       )*100))</f>
        <v>64.577408079768063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21420000</v>
      </c>
      <c r="C9" s="39">
        <f t="shared" si="2"/>
        <v>11000000</v>
      </c>
      <c r="D9" s="39">
        <f t="shared" si="2"/>
        <v>0</v>
      </c>
      <c r="E9" s="39">
        <f t="shared" si="2"/>
        <v>32420000</v>
      </c>
      <c r="F9" s="40">
        <f t="shared" si="2"/>
        <v>32420000</v>
      </c>
      <c r="G9" s="41">
        <f t="shared" si="2"/>
        <v>32420000</v>
      </c>
      <c r="H9" s="40">
        <f t="shared" si="2"/>
        <v>4038000</v>
      </c>
      <c r="I9" s="41">
        <f t="shared" si="2"/>
        <v>5279170</v>
      </c>
      <c r="J9" s="40">
        <f t="shared" si="2"/>
        <v>9681000</v>
      </c>
      <c r="K9" s="41">
        <f t="shared" si="2"/>
        <v>3883795</v>
      </c>
      <c r="L9" s="40">
        <f t="shared" si="2"/>
        <v>5639000</v>
      </c>
      <c r="M9" s="41">
        <f t="shared" si="2"/>
        <v>8027829</v>
      </c>
      <c r="N9" s="40">
        <f t="shared" si="2"/>
        <v>0</v>
      </c>
      <c r="O9" s="41">
        <f t="shared" si="2"/>
        <v>0</v>
      </c>
      <c r="P9" s="40">
        <f t="shared" si="2"/>
        <v>19358000</v>
      </c>
      <c r="Q9" s="41">
        <f t="shared" si="2"/>
        <v>17190794</v>
      </c>
      <c r="R9" s="20">
        <f>IF(($J9       =0),0,((($L9       -$J9       )/$J9       )*100))</f>
        <v>-41.751885135833078</v>
      </c>
      <c r="S9" s="21">
        <f>IF(($K9       =0),0,((($M9       -$K9       )/$K9       )*100))</f>
        <v>106.70063687707514</v>
      </c>
      <c r="T9" s="20">
        <f>IF(($E9       =0),0,(($P9       /$E9       )*100))</f>
        <v>59.710055521283159</v>
      </c>
      <c r="U9" s="22">
        <f>IF(($E9       =0),0,(($Q9       /$E9       )*100))</f>
        <v>53.025274521900059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21420000</v>
      </c>
      <c r="C10" s="42"/>
      <c r="D10" s="42"/>
      <c r="E10" s="42">
        <f t="shared" ref="E10:E41" si="4">$B10      +$C10      +$D10</f>
        <v>21420000</v>
      </c>
      <c r="F10" s="43">
        <v>21420000</v>
      </c>
      <c r="G10" s="44">
        <v>21420000</v>
      </c>
      <c r="H10" s="43">
        <v>4038000</v>
      </c>
      <c r="I10" s="44">
        <v>5279170</v>
      </c>
      <c r="J10" s="43">
        <v>9681000</v>
      </c>
      <c r="K10" s="44">
        <v>3883795</v>
      </c>
      <c r="L10" s="43">
        <v>5639000</v>
      </c>
      <c r="M10" s="44">
        <v>8027829</v>
      </c>
      <c r="N10" s="43"/>
      <c r="O10" s="44"/>
      <c r="P10" s="43">
        <f t="shared" ref="P10:P41" si="5">$H10      +$J10      +$L10      +$N10</f>
        <v>19358000</v>
      </c>
      <c r="Q10" s="44">
        <f t="shared" ref="Q10:Q41" si="6">$I10      +$K10      +$M10      +$O10</f>
        <v>17190794</v>
      </c>
      <c r="R10" s="24">
        <f t="shared" ref="R10:R41" si="7">IF(($J10      =0),0,((($L10      -$J10      )/$J10      )*100))</f>
        <v>-41.751885135833078</v>
      </c>
      <c r="S10" s="25">
        <f t="shared" ref="S10:S41" si="8">IF(($K10      =0),0,((($M10      -$K10      )/$K10      )*100))</f>
        <v>106.70063687707514</v>
      </c>
      <c r="T10" s="24">
        <f t="shared" ref="T10:T41" si="9">IF(($E10      =0),0,(($P10      /$E10      )*100))</f>
        <v>90.373482726423902</v>
      </c>
      <c r="U10" s="26">
        <f t="shared" ref="U10:U41" si="10">IF(($E10      =0),0,(($Q10      /$E10      )*100))</f>
        <v>80.255807656395888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11000000</v>
      </c>
      <c r="D20" s="42"/>
      <c r="E20" s="42">
        <f t="shared" si="4"/>
        <v>11000000</v>
      </c>
      <c r="F20" s="43">
        <v>11000000</v>
      </c>
      <c r="G20" s="44">
        <v>11000000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4487000</v>
      </c>
      <c r="C28" s="39">
        <f t="shared" si="11"/>
        <v>0</v>
      </c>
      <c r="D28" s="39">
        <f t="shared" si="11"/>
        <v>0</v>
      </c>
      <c r="E28" s="39">
        <f t="shared" si="11"/>
        <v>4487000</v>
      </c>
      <c r="F28" s="40">
        <f t="shared" si="11"/>
        <v>4487000</v>
      </c>
      <c r="G28" s="41">
        <f t="shared" si="11"/>
        <v>4487000</v>
      </c>
      <c r="H28" s="40">
        <f t="shared" si="11"/>
        <v>2223000</v>
      </c>
      <c r="I28" s="41">
        <f t="shared" si="11"/>
        <v>-270246</v>
      </c>
      <c r="J28" s="40">
        <f t="shared" si="11"/>
        <v>222000</v>
      </c>
      <c r="K28" s="41">
        <f t="shared" si="11"/>
        <v>4677092</v>
      </c>
      <c r="L28" s="40">
        <f t="shared" si="11"/>
        <v>713000</v>
      </c>
      <c r="M28" s="41">
        <f t="shared" si="11"/>
        <v>2235944</v>
      </c>
      <c r="N28" s="40">
        <f t="shared" si="11"/>
        <v>0</v>
      </c>
      <c r="O28" s="41">
        <f t="shared" si="11"/>
        <v>0</v>
      </c>
      <c r="P28" s="40">
        <f t="shared" si="11"/>
        <v>3158000</v>
      </c>
      <c r="Q28" s="41">
        <f t="shared" si="11"/>
        <v>6642790</v>
      </c>
      <c r="R28" s="20">
        <f t="shared" si="7"/>
        <v>221.17117117117115</v>
      </c>
      <c r="S28" s="21">
        <f t="shared" si="8"/>
        <v>-52.193713529688956</v>
      </c>
      <c r="T28" s="20">
        <f t="shared" si="9"/>
        <v>70.381100958324055</v>
      </c>
      <c r="U28" s="22">
        <f t="shared" si="10"/>
        <v>148.04524180967238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2033000</v>
      </c>
      <c r="I31" s="44">
        <v>2024998</v>
      </c>
      <c r="J31" s="43">
        <v>126000</v>
      </c>
      <c r="K31" s="44">
        <v>83332</v>
      </c>
      <c r="L31" s="43">
        <v>337000</v>
      </c>
      <c r="M31" s="44">
        <v>724998</v>
      </c>
      <c r="N31" s="43"/>
      <c r="O31" s="44"/>
      <c r="P31" s="43">
        <f t="shared" si="5"/>
        <v>2496000</v>
      </c>
      <c r="Q31" s="44">
        <f t="shared" si="6"/>
        <v>2833328</v>
      </c>
      <c r="R31" s="24">
        <f t="shared" si="7"/>
        <v>167.46031746031747</v>
      </c>
      <c r="S31" s="25">
        <f t="shared" si="8"/>
        <v>770.01152018432299</v>
      </c>
      <c r="T31" s="24">
        <f t="shared" si="9"/>
        <v>83.2</v>
      </c>
      <c r="U31" s="26">
        <f t="shared" si="10"/>
        <v>94.444266666666664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1487000</v>
      </c>
      <c r="C33" s="42"/>
      <c r="D33" s="42"/>
      <c r="E33" s="42">
        <f t="shared" si="4"/>
        <v>1487000</v>
      </c>
      <c r="F33" s="43">
        <v>1487000</v>
      </c>
      <c r="G33" s="44">
        <v>1487000</v>
      </c>
      <c r="H33" s="43">
        <v>190000</v>
      </c>
      <c r="I33" s="44">
        <v>-2295244</v>
      </c>
      <c r="J33" s="43">
        <v>96000</v>
      </c>
      <c r="K33" s="44">
        <v>4593760</v>
      </c>
      <c r="L33" s="43">
        <v>376000</v>
      </c>
      <c r="M33" s="44">
        <v>1510946</v>
      </c>
      <c r="N33" s="43"/>
      <c r="O33" s="44"/>
      <c r="P33" s="43">
        <f t="shared" si="5"/>
        <v>662000</v>
      </c>
      <c r="Q33" s="44">
        <f t="shared" si="6"/>
        <v>3809462</v>
      </c>
      <c r="R33" s="24">
        <f t="shared" si="7"/>
        <v>291.66666666666663</v>
      </c>
      <c r="S33" s="25">
        <f t="shared" si="8"/>
        <v>-67.108730103444671</v>
      </c>
      <c r="T33" s="24">
        <f t="shared" si="9"/>
        <v>44.519166106254204</v>
      </c>
      <c r="U33" s="26">
        <f t="shared" si="10"/>
        <v>256.1843981170141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1206000</v>
      </c>
      <c r="C43" s="45">
        <f t="shared" si="20"/>
        <v>0</v>
      </c>
      <c r="D43" s="45">
        <f t="shared" si="20"/>
        <v>0</v>
      </c>
      <c r="E43" s="45">
        <f t="shared" si="20"/>
        <v>1206000</v>
      </c>
      <c r="F43" s="46">
        <f t="shared" si="20"/>
        <v>1096000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1206000</v>
      </c>
      <c r="C44" s="39">
        <f t="shared" si="22"/>
        <v>0</v>
      </c>
      <c r="D44" s="39">
        <f t="shared" si="22"/>
        <v>0</v>
      </c>
      <c r="E44" s="39">
        <f t="shared" si="22"/>
        <v>1206000</v>
      </c>
      <c r="F44" s="40">
        <f t="shared" si="22"/>
        <v>1096000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1206000</v>
      </c>
      <c r="C46" s="42"/>
      <c r="D46" s="42"/>
      <c r="E46" s="42">
        <f t="shared" si="13"/>
        <v>1206000</v>
      </c>
      <c r="F46" s="43">
        <v>1096000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27113000</v>
      </c>
      <c r="C61" s="39">
        <f t="shared" si="26"/>
        <v>11000000</v>
      </c>
      <c r="D61" s="39">
        <f t="shared" si="26"/>
        <v>0</v>
      </c>
      <c r="E61" s="39">
        <f t="shared" si="26"/>
        <v>38113000</v>
      </c>
      <c r="F61" s="40">
        <f t="shared" si="26"/>
        <v>38003000</v>
      </c>
      <c r="G61" s="41">
        <f t="shared" si="26"/>
        <v>36907000</v>
      </c>
      <c r="H61" s="40">
        <f t="shared" si="26"/>
        <v>6261000</v>
      </c>
      <c r="I61" s="41">
        <f t="shared" si="26"/>
        <v>5008924</v>
      </c>
      <c r="J61" s="40">
        <f t="shared" si="26"/>
        <v>9903000</v>
      </c>
      <c r="K61" s="41">
        <f t="shared" si="26"/>
        <v>8560887</v>
      </c>
      <c r="L61" s="40">
        <f t="shared" si="26"/>
        <v>6352000</v>
      </c>
      <c r="M61" s="41">
        <f t="shared" si="26"/>
        <v>10263773</v>
      </c>
      <c r="N61" s="40">
        <f t="shared" si="26"/>
        <v>0</v>
      </c>
      <c r="O61" s="41">
        <f t="shared" si="26"/>
        <v>0</v>
      </c>
      <c r="P61" s="40">
        <f t="shared" si="26"/>
        <v>22516000</v>
      </c>
      <c r="Q61" s="41">
        <f t="shared" si="26"/>
        <v>23833584</v>
      </c>
      <c r="R61" s="20">
        <f t="shared" si="16"/>
        <v>-35.857820862364939</v>
      </c>
      <c r="S61" s="21">
        <f t="shared" si="17"/>
        <v>19.891466853843536</v>
      </c>
      <c r="T61" s="20">
        <f t="shared" si="18"/>
        <v>59.076955369558945</v>
      </c>
      <c r="U61" s="22">
        <f t="shared" si="19"/>
        <v>62.534001521790458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27113000</v>
      </c>
      <c r="C65" s="48">
        <f t="shared" si="30"/>
        <v>11000000</v>
      </c>
      <c r="D65" s="48">
        <f t="shared" si="30"/>
        <v>0</v>
      </c>
      <c r="E65" s="48">
        <f t="shared" si="30"/>
        <v>38113000</v>
      </c>
      <c r="F65" s="49">
        <f t="shared" si="30"/>
        <v>38003000</v>
      </c>
      <c r="G65" s="50">
        <f t="shared" si="30"/>
        <v>36907000</v>
      </c>
      <c r="H65" s="49">
        <f t="shared" si="30"/>
        <v>6261000</v>
      </c>
      <c r="I65" s="50">
        <f t="shared" si="30"/>
        <v>5008924</v>
      </c>
      <c r="J65" s="49">
        <f t="shared" si="30"/>
        <v>9903000</v>
      </c>
      <c r="K65" s="50">
        <f t="shared" si="30"/>
        <v>8560887</v>
      </c>
      <c r="L65" s="49">
        <f t="shared" si="30"/>
        <v>6352000</v>
      </c>
      <c r="M65" s="51">
        <f t="shared" si="30"/>
        <v>10263773</v>
      </c>
      <c r="N65" s="49">
        <f t="shared" si="30"/>
        <v>0</v>
      </c>
      <c r="O65" s="50">
        <f t="shared" si="30"/>
        <v>0</v>
      </c>
      <c r="P65" s="49">
        <f t="shared" si="30"/>
        <v>22516000</v>
      </c>
      <c r="Q65" s="50">
        <f t="shared" si="30"/>
        <v>23833584</v>
      </c>
      <c r="R65" s="34">
        <f t="shared" si="16"/>
        <v>-35.857820862364939</v>
      </c>
      <c r="S65" s="35">
        <f t="shared" si="17"/>
        <v>19.891466853843536</v>
      </c>
      <c r="T65" s="34">
        <f t="shared" si="18"/>
        <v>59.076955369558945</v>
      </c>
      <c r="U65" s="35">
        <f t="shared" si="19"/>
        <v>62.534001521790458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122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50898000</v>
      </c>
      <c r="C8" s="36">
        <f t="shared" si="0"/>
        <v>0</v>
      </c>
      <c r="D8" s="36">
        <f t="shared" si="0"/>
        <v>0</v>
      </c>
      <c r="E8" s="36">
        <f t="shared" si="0"/>
        <v>50898000</v>
      </c>
      <c r="F8" s="37">
        <f t="shared" si="0"/>
        <v>50898000</v>
      </c>
      <c r="G8" s="38">
        <f t="shared" si="0"/>
        <v>50898000</v>
      </c>
      <c r="H8" s="37">
        <f t="shared" si="0"/>
        <v>13710000</v>
      </c>
      <c r="I8" s="38">
        <f t="shared" si="0"/>
        <v>13816193</v>
      </c>
      <c r="J8" s="37">
        <f t="shared" si="0"/>
        <v>13749000</v>
      </c>
      <c r="K8" s="38">
        <f t="shared" si="0"/>
        <v>11401357</v>
      </c>
      <c r="L8" s="37">
        <f t="shared" si="0"/>
        <v>9762000</v>
      </c>
      <c r="M8" s="38">
        <f t="shared" si="0"/>
        <v>8770654</v>
      </c>
      <c r="N8" s="37">
        <f t="shared" si="0"/>
        <v>0</v>
      </c>
      <c r="O8" s="38">
        <f t="shared" si="0"/>
        <v>0</v>
      </c>
      <c r="P8" s="37">
        <f t="shared" si="0"/>
        <v>37221000</v>
      </c>
      <c r="Q8" s="38">
        <f t="shared" si="0"/>
        <v>33988204</v>
      </c>
      <c r="R8" s="16">
        <f>IF(($J8       =0),0,((($L8       -$J8       )/$J8       )*100))</f>
        <v>-28.99847261619027</v>
      </c>
      <c r="S8" s="17">
        <f>IF(($K8       =0),0,((($M8       -$K8       )/$K8       )*100))</f>
        <v>-23.073595537794318</v>
      </c>
      <c r="T8" s="16">
        <f>IF(($E8       =0),0,(($P8       /$E8       )*100))</f>
        <v>73.128610161499481</v>
      </c>
      <c r="U8" s="18">
        <f>IF(($E8       =0),0,(($Q8       /$E8       )*100))</f>
        <v>66.777091437777514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45728000</v>
      </c>
      <c r="C9" s="39">
        <f t="shared" si="2"/>
        <v>0</v>
      </c>
      <c r="D9" s="39">
        <f t="shared" si="2"/>
        <v>0</v>
      </c>
      <c r="E9" s="39">
        <f t="shared" si="2"/>
        <v>45728000</v>
      </c>
      <c r="F9" s="40">
        <f t="shared" si="2"/>
        <v>45728000</v>
      </c>
      <c r="G9" s="41">
        <f t="shared" si="2"/>
        <v>45728000</v>
      </c>
      <c r="H9" s="40">
        <f t="shared" si="2"/>
        <v>11241000</v>
      </c>
      <c r="I9" s="41">
        <f t="shared" si="2"/>
        <v>11160571</v>
      </c>
      <c r="J9" s="40">
        <f t="shared" si="2"/>
        <v>12802000</v>
      </c>
      <c r="K9" s="41">
        <f t="shared" si="2"/>
        <v>10418636</v>
      </c>
      <c r="L9" s="40">
        <f t="shared" si="2"/>
        <v>9061000</v>
      </c>
      <c r="M9" s="41">
        <f t="shared" si="2"/>
        <v>8024125</v>
      </c>
      <c r="N9" s="40">
        <f t="shared" si="2"/>
        <v>0</v>
      </c>
      <c r="O9" s="41">
        <f t="shared" si="2"/>
        <v>0</v>
      </c>
      <c r="P9" s="40">
        <f t="shared" si="2"/>
        <v>33104000</v>
      </c>
      <c r="Q9" s="41">
        <f t="shared" si="2"/>
        <v>29603332</v>
      </c>
      <c r="R9" s="20">
        <f>IF(($J9       =0),0,((($L9       -$J9       )/$J9       )*100))</f>
        <v>-29.221996563037028</v>
      </c>
      <c r="S9" s="21">
        <f>IF(($K9       =0),0,((($M9       -$K9       )/$K9       )*100))</f>
        <v>-22.982960533413397</v>
      </c>
      <c r="T9" s="20">
        <f>IF(($E9       =0),0,(($P9       /$E9       )*100))</f>
        <v>72.393282015395371</v>
      </c>
      <c r="U9" s="22">
        <f>IF(($E9       =0),0,(($Q9       /$E9       )*100))</f>
        <v>64.737867389783062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34328000</v>
      </c>
      <c r="C10" s="42"/>
      <c r="D10" s="42"/>
      <c r="E10" s="42">
        <f t="shared" ref="E10:E41" si="4">$B10      +$C10      +$D10</f>
        <v>34328000</v>
      </c>
      <c r="F10" s="43">
        <v>34328000</v>
      </c>
      <c r="G10" s="44">
        <v>34328000</v>
      </c>
      <c r="H10" s="43">
        <v>11241000</v>
      </c>
      <c r="I10" s="44">
        <v>9227191</v>
      </c>
      <c r="J10" s="43">
        <v>6862000</v>
      </c>
      <c r="K10" s="44">
        <v>6411517</v>
      </c>
      <c r="L10" s="43">
        <v>8029000</v>
      </c>
      <c r="M10" s="44">
        <v>6694138</v>
      </c>
      <c r="N10" s="43"/>
      <c r="O10" s="44"/>
      <c r="P10" s="43">
        <f t="shared" ref="P10:P41" si="5">$H10      +$J10      +$L10      +$N10</f>
        <v>26132000</v>
      </c>
      <c r="Q10" s="44">
        <f t="shared" ref="Q10:Q41" si="6">$I10      +$K10      +$M10      +$O10</f>
        <v>22332846</v>
      </c>
      <c r="R10" s="24">
        <f t="shared" ref="R10:R41" si="7">IF(($J10      =0),0,((($L10      -$J10      )/$J10      )*100))</f>
        <v>17.006703584960654</v>
      </c>
      <c r="S10" s="25">
        <f t="shared" ref="S10:S41" si="8">IF(($K10      =0),0,((($M10      -$K10      )/$K10      )*100))</f>
        <v>4.4080207539027034</v>
      </c>
      <c r="T10" s="24">
        <f t="shared" ref="T10:T41" si="9">IF(($E10      =0),0,(($P10      /$E10      )*100))</f>
        <v>76.124446515963641</v>
      </c>
      <c r="U10" s="26">
        <f t="shared" ref="U10:U41" si="10">IF(($E10      =0),0,(($Q10      /$E10      )*100))</f>
        <v>65.057230249359122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11400000</v>
      </c>
      <c r="C13" s="42"/>
      <c r="D13" s="42"/>
      <c r="E13" s="42">
        <f t="shared" si="4"/>
        <v>11400000</v>
      </c>
      <c r="F13" s="43">
        <v>11400000</v>
      </c>
      <c r="G13" s="44">
        <v>11400000</v>
      </c>
      <c r="H13" s="43"/>
      <c r="I13" s="44">
        <v>1933380</v>
      </c>
      <c r="J13" s="43">
        <v>5940000</v>
      </c>
      <c r="K13" s="44">
        <v>4007119</v>
      </c>
      <c r="L13" s="43">
        <v>1032000</v>
      </c>
      <c r="M13" s="44">
        <v>1329987</v>
      </c>
      <c r="N13" s="43"/>
      <c r="O13" s="44"/>
      <c r="P13" s="43">
        <f t="shared" si="5"/>
        <v>6972000</v>
      </c>
      <c r="Q13" s="44">
        <f t="shared" si="6"/>
        <v>7270486</v>
      </c>
      <c r="R13" s="24">
        <f t="shared" si="7"/>
        <v>-82.62626262626263</v>
      </c>
      <c r="S13" s="25">
        <f t="shared" si="8"/>
        <v>-66.809395977509027</v>
      </c>
      <c r="T13" s="24">
        <f t="shared" si="9"/>
        <v>61.157894736842103</v>
      </c>
      <c r="U13" s="26">
        <f t="shared" si="10"/>
        <v>63.776192982456138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5170000</v>
      </c>
      <c r="C28" s="39">
        <f t="shared" si="11"/>
        <v>0</v>
      </c>
      <c r="D28" s="39">
        <f t="shared" si="11"/>
        <v>0</v>
      </c>
      <c r="E28" s="39">
        <f t="shared" si="11"/>
        <v>5170000</v>
      </c>
      <c r="F28" s="40">
        <f t="shared" si="11"/>
        <v>5170000</v>
      </c>
      <c r="G28" s="41">
        <f t="shared" si="11"/>
        <v>5170000</v>
      </c>
      <c r="H28" s="40">
        <f t="shared" si="11"/>
        <v>2469000</v>
      </c>
      <c r="I28" s="41">
        <f t="shared" si="11"/>
        <v>2655622</v>
      </c>
      <c r="J28" s="40">
        <f t="shared" si="11"/>
        <v>947000</v>
      </c>
      <c r="K28" s="41">
        <f t="shared" si="11"/>
        <v>982721</v>
      </c>
      <c r="L28" s="40">
        <f t="shared" si="11"/>
        <v>701000</v>
      </c>
      <c r="M28" s="41">
        <f t="shared" si="11"/>
        <v>746529</v>
      </c>
      <c r="N28" s="40">
        <f t="shared" si="11"/>
        <v>0</v>
      </c>
      <c r="O28" s="41">
        <f t="shared" si="11"/>
        <v>0</v>
      </c>
      <c r="P28" s="40">
        <f t="shared" si="11"/>
        <v>4117000</v>
      </c>
      <c r="Q28" s="41">
        <f t="shared" si="11"/>
        <v>4384872</v>
      </c>
      <c r="R28" s="20">
        <f t="shared" si="7"/>
        <v>-25.976768743400214</v>
      </c>
      <c r="S28" s="21">
        <f t="shared" si="8"/>
        <v>-24.034491987044134</v>
      </c>
      <c r="T28" s="20">
        <f t="shared" si="9"/>
        <v>79.632495164410059</v>
      </c>
      <c r="U28" s="22">
        <f t="shared" si="10"/>
        <v>84.813771760154737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1926000</v>
      </c>
      <c r="I31" s="44">
        <v>1926031</v>
      </c>
      <c r="J31" s="43">
        <v>446000</v>
      </c>
      <c r="K31" s="44">
        <v>481784</v>
      </c>
      <c r="L31" s="43">
        <v>247000</v>
      </c>
      <c r="M31" s="44">
        <v>292316</v>
      </c>
      <c r="N31" s="43"/>
      <c r="O31" s="44"/>
      <c r="P31" s="43">
        <f t="shared" si="5"/>
        <v>2619000</v>
      </c>
      <c r="Q31" s="44">
        <f t="shared" si="6"/>
        <v>2700131</v>
      </c>
      <c r="R31" s="24">
        <f t="shared" si="7"/>
        <v>-44.618834080717491</v>
      </c>
      <c r="S31" s="25">
        <f t="shared" si="8"/>
        <v>-39.326337113727313</v>
      </c>
      <c r="T31" s="24">
        <f t="shared" si="9"/>
        <v>87.3</v>
      </c>
      <c r="U31" s="26">
        <f t="shared" si="10"/>
        <v>90.00436666666667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2170000</v>
      </c>
      <c r="C33" s="42"/>
      <c r="D33" s="42"/>
      <c r="E33" s="42">
        <f t="shared" si="4"/>
        <v>2170000</v>
      </c>
      <c r="F33" s="43">
        <v>2170000</v>
      </c>
      <c r="G33" s="44">
        <v>2170000</v>
      </c>
      <c r="H33" s="43">
        <v>543000</v>
      </c>
      <c r="I33" s="44">
        <v>729591</v>
      </c>
      <c r="J33" s="43">
        <v>501000</v>
      </c>
      <c r="K33" s="44">
        <v>500937</v>
      </c>
      <c r="L33" s="43">
        <v>454000</v>
      </c>
      <c r="M33" s="44">
        <v>454213</v>
      </c>
      <c r="N33" s="43"/>
      <c r="O33" s="44"/>
      <c r="P33" s="43">
        <f t="shared" si="5"/>
        <v>1498000</v>
      </c>
      <c r="Q33" s="44">
        <f t="shared" si="6"/>
        <v>1684741</v>
      </c>
      <c r="R33" s="24">
        <f t="shared" si="7"/>
        <v>-9.3812375249500999</v>
      </c>
      <c r="S33" s="25">
        <f t="shared" si="8"/>
        <v>-9.3273206011933638</v>
      </c>
      <c r="T33" s="24">
        <f t="shared" si="9"/>
        <v>69.032258064516128</v>
      </c>
      <c r="U33" s="26">
        <f t="shared" si="10"/>
        <v>77.637834101382481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4951000</v>
      </c>
      <c r="C43" s="45">
        <f t="shared" si="20"/>
        <v>0</v>
      </c>
      <c r="D43" s="45">
        <f t="shared" si="20"/>
        <v>0</v>
      </c>
      <c r="E43" s="45">
        <f t="shared" si="20"/>
        <v>4951000</v>
      </c>
      <c r="F43" s="46">
        <f t="shared" si="20"/>
        <v>4502000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4951000</v>
      </c>
      <c r="C44" s="39">
        <f t="shared" si="22"/>
        <v>0</v>
      </c>
      <c r="D44" s="39">
        <f t="shared" si="22"/>
        <v>0</v>
      </c>
      <c r="E44" s="39">
        <f t="shared" si="22"/>
        <v>4951000</v>
      </c>
      <c r="F44" s="40">
        <f t="shared" si="22"/>
        <v>4502000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4951000</v>
      </c>
      <c r="C46" s="42"/>
      <c r="D46" s="42"/>
      <c r="E46" s="42">
        <f t="shared" si="13"/>
        <v>4951000</v>
      </c>
      <c r="F46" s="43">
        <v>4502000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55849000</v>
      </c>
      <c r="C61" s="39">
        <f t="shared" si="26"/>
        <v>0</v>
      </c>
      <c r="D61" s="39">
        <f t="shared" si="26"/>
        <v>0</v>
      </c>
      <c r="E61" s="39">
        <f t="shared" si="26"/>
        <v>55849000</v>
      </c>
      <c r="F61" s="40">
        <f t="shared" si="26"/>
        <v>55400000</v>
      </c>
      <c r="G61" s="41">
        <f t="shared" si="26"/>
        <v>50898000</v>
      </c>
      <c r="H61" s="40">
        <f t="shared" si="26"/>
        <v>13710000</v>
      </c>
      <c r="I61" s="41">
        <f t="shared" si="26"/>
        <v>13816193</v>
      </c>
      <c r="J61" s="40">
        <f t="shared" si="26"/>
        <v>13749000</v>
      </c>
      <c r="K61" s="41">
        <f t="shared" si="26"/>
        <v>11401357</v>
      </c>
      <c r="L61" s="40">
        <f t="shared" si="26"/>
        <v>9762000</v>
      </c>
      <c r="M61" s="41">
        <f t="shared" si="26"/>
        <v>8770654</v>
      </c>
      <c r="N61" s="40">
        <f t="shared" si="26"/>
        <v>0</v>
      </c>
      <c r="O61" s="41">
        <f t="shared" si="26"/>
        <v>0</v>
      </c>
      <c r="P61" s="40">
        <f t="shared" si="26"/>
        <v>37221000</v>
      </c>
      <c r="Q61" s="41">
        <f t="shared" si="26"/>
        <v>33988204</v>
      </c>
      <c r="R61" s="20">
        <f t="shared" si="16"/>
        <v>-28.99847261619027</v>
      </c>
      <c r="S61" s="21">
        <f t="shared" si="17"/>
        <v>-23.073595537794318</v>
      </c>
      <c r="T61" s="20">
        <f t="shared" si="18"/>
        <v>66.645777005855081</v>
      </c>
      <c r="U61" s="22">
        <f t="shared" si="19"/>
        <v>60.857318841877209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55849000</v>
      </c>
      <c r="C65" s="48">
        <f t="shared" si="30"/>
        <v>0</v>
      </c>
      <c r="D65" s="48">
        <f t="shared" si="30"/>
        <v>0</v>
      </c>
      <c r="E65" s="48">
        <f t="shared" si="30"/>
        <v>55849000</v>
      </c>
      <c r="F65" s="49">
        <f t="shared" si="30"/>
        <v>55400000</v>
      </c>
      <c r="G65" s="50">
        <f t="shared" si="30"/>
        <v>50898000</v>
      </c>
      <c r="H65" s="49">
        <f t="shared" si="30"/>
        <v>13710000</v>
      </c>
      <c r="I65" s="50">
        <f t="shared" si="30"/>
        <v>13816193</v>
      </c>
      <c r="J65" s="49">
        <f t="shared" si="30"/>
        <v>13749000</v>
      </c>
      <c r="K65" s="50">
        <f t="shared" si="30"/>
        <v>11401357</v>
      </c>
      <c r="L65" s="49">
        <f t="shared" si="30"/>
        <v>9762000</v>
      </c>
      <c r="M65" s="51">
        <f t="shared" si="30"/>
        <v>8770654</v>
      </c>
      <c r="N65" s="49">
        <f t="shared" si="30"/>
        <v>0</v>
      </c>
      <c r="O65" s="50">
        <f t="shared" si="30"/>
        <v>0</v>
      </c>
      <c r="P65" s="49">
        <f t="shared" si="30"/>
        <v>37221000</v>
      </c>
      <c r="Q65" s="50">
        <f t="shared" si="30"/>
        <v>33988204</v>
      </c>
      <c r="R65" s="34">
        <f t="shared" si="16"/>
        <v>-28.99847261619027</v>
      </c>
      <c r="S65" s="35">
        <f t="shared" si="17"/>
        <v>-23.073595537794318</v>
      </c>
      <c r="T65" s="34">
        <f t="shared" si="18"/>
        <v>66.645777005855081</v>
      </c>
      <c r="U65" s="35">
        <f t="shared" si="19"/>
        <v>60.857318841877209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123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113479000</v>
      </c>
      <c r="C8" s="36">
        <f t="shared" si="0"/>
        <v>28000000</v>
      </c>
      <c r="D8" s="36">
        <f t="shared" si="0"/>
        <v>0</v>
      </c>
      <c r="E8" s="36">
        <f t="shared" si="0"/>
        <v>141479000</v>
      </c>
      <c r="F8" s="37">
        <f t="shared" si="0"/>
        <v>141479000</v>
      </c>
      <c r="G8" s="38">
        <f t="shared" si="0"/>
        <v>141479000</v>
      </c>
      <c r="H8" s="37">
        <f t="shared" si="0"/>
        <v>13750000</v>
      </c>
      <c r="I8" s="38">
        <f t="shared" si="0"/>
        <v>32253729</v>
      </c>
      <c r="J8" s="37">
        <f t="shared" si="0"/>
        <v>44811000</v>
      </c>
      <c r="K8" s="38">
        <f t="shared" si="0"/>
        <v>22544216</v>
      </c>
      <c r="L8" s="37">
        <f t="shared" si="0"/>
        <v>25260000</v>
      </c>
      <c r="M8" s="38">
        <f t="shared" si="0"/>
        <v>60619088</v>
      </c>
      <c r="N8" s="37">
        <f t="shared" si="0"/>
        <v>0</v>
      </c>
      <c r="O8" s="38">
        <f t="shared" si="0"/>
        <v>0</v>
      </c>
      <c r="P8" s="37">
        <f t="shared" si="0"/>
        <v>83821000</v>
      </c>
      <c r="Q8" s="38">
        <f t="shared" si="0"/>
        <v>115417033</v>
      </c>
      <c r="R8" s="16">
        <f>IF(($J8       =0),0,((($L8       -$J8       )/$J8       )*100))</f>
        <v>-43.62991229831961</v>
      </c>
      <c r="S8" s="17">
        <f>IF(($K8       =0),0,((($M8       -$K8       )/$K8       )*100))</f>
        <v>168.88975868577555</v>
      </c>
      <c r="T8" s="16">
        <f>IF(($E8       =0),0,(($P8       /$E8       )*100))</f>
        <v>59.246248559856937</v>
      </c>
      <c r="U8" s="18">
        <f>IF(($E8       =0),0,(($Q8       /$E8       )*100))</f>
        <v>81.578914891962768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107737000</v>
      </c>
      <c r="C9" s="39">
        <f t="shared" si="2"/>
        <v>28000000</v>
      </c>
      <c r="D9" s="39">
        <f t="shared" si="2"/>
        <v>0</v>
      </c>
      <c r="E9" s="39">
        <f t="shared" si="2"/>
        <v>135737000</v>
      </c>
      <c r="F9" s="40">
        <f t="shared" si="2"/>
        <v>135737000</v>
      </c>
      <c r="G9" s="41">
        <f t="shared" si="2"/>
        <v>135737000</v>
      </c>
      <c r="H9" s="40">
        <f t="shared" si="2"/>
        <v>12502000</v>
      </c>
      <c r="I9" s="41">
        <f t="shared" si="2"/>
        <v>29834906</v>
      </c>
      <c r="J9" s="40">
        <f t="shared" si="2"/>
        <v>44703000</v>
      </c>
      <c r="K9" s="41">
        <f t="shared" si="2"/>
        <v>21036883</v>
      </c>
      <c r="L9" s="40">
        <f t="shared" si="2"/>
        <v>23475000</v>
      </c>
      <c r="M9" s="41">
        <f t="shared" si="2"/>
        <v>59344231</v>
      </c>
      <c r="N9" s="40">
        <f t="shared" si="2"/>
        <v>0</v>
      </c>
      <c r="O9" s="41">
        <f t="shared" si="2"/>
        <v>0</v>
      </c>
      <c r="P9" s="40">
        <f t="shared" si="2"/>
        <v>80680000</v>
      </c>
      <c r="Q9" s="41">
        <f t="shared" si="2"/>
        <v>110216020</v>
      </c>
      <c r="R9" s="20">
        <f>IF(($J9       =0),0,((($L9       -$J9       )/$J9       )*100))</f>
        <v>-47.486745855982818</v>
      </c>
      <c r="S9" s="21">
        <f>IF(($K9       =0),0,((($M9       -$K9       )/$K9       )*100))</f>
        <v>182.09612136931122</v>
      </c>
      <c r="T9" s="20">
        <f>IF(($E9       =0),0,(($P9       /$E9       )*100))</f>
        <v>59.438472929267625</v>
      </c>
      <c r="U9" s="22">
        <f>IF(($E9       =0),0,(($Q9       /$E9       )*100))</f>
        <v>81.198214193624437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45464000</v>
      </c>
      <c r="C10" s="42"/>
      <c r="D10" s="42"/>
      <c r="E10" s="42">
        <f t="shared" ref="E10:E41" si="4">$B10      +$C10      +$D10</f>
        <v>45464000</v>
      </c>
      <c r="F10" s="43">
        <v>45464000</v>
      </c>
      <c r="G10" s="44">
        <v>45464000</v>
      </c>
      <c r="H10" s="43">
        <v>9184000</v>
      </c>
      <c r="I10" s="44">
        <v>9438349</v>
      </c>
      <c r="J10" s="43">
        <v>22784000</v>
      </c>
      <c r="K10" s="44">
        <v>14181769</v>
      </c>
      <c r="L10" s="43">
        <v>8153000</v>
      </c>
      <c r="M10" s="44">
        <v>16815536</v>
      </c>
      <c r="N10" s="43"/>
      <c r="O10" s="44"/>
      <c r="P10" s="43">
        <f t="shared" ref="P10:P41" si="5">$H10      +$J10      +$L10      +$N10</f>
        <v>40121000</v>
      </c>
      <c r="Q10" s="44">
        <f t="shared" ref="Q10:Q41" si="6">$I10      +$K10      +$M10      +$O10</f>
        <v>40435654</v>
      </c>
      <c r="R10" s="24">
        <f t="shared" ref="R10:R41" si="7">IF(($J10      =0),0,((($L10      -$J10      )/$J10      )*100))</f>
        <v>-64.216116573033716</v>
      </c>
      <c r="S10" s="25">
        <f t="shared" ref="S10:S41" si="8">IF(($K10      =0),0,((($M10      -$K10      )/$K10      )*100))</f>
        <v>18.571498379362968</v>
      </c>
      <c r="T10" s="24">
        <f t="shared" ref="T10:T41" si="9">IF(($E10      =0),0,(($P10      /$E10      )*100))</f>
        <v>88.247844448354741</v>
      </c>
      <c r="U10" s="26">
        <f t="shared" ref="U10:U41" si="10">IF(($E10      =0),0,(($Q10      /$E10      )*100))</f>
        <v>88.93993929262713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62273000</v>
      </c>
      <c r="C13" s="42"/>
      <c r="D13" s="42"/>
      <c r="E13" s="42">
        <f t="shared" si="4"/>
        <v>62273000</v>
      </c>
      <c r="F13" s="43">
        <v>62273000</v>
      </c>
      <c r="G13" s="44">
        <v>62273000</v>
      </c>
      <c r="H13" s="43">
        <v>3318000</v>
      </c>
      <c r="I13" s="44">
        <v>20396557</v>
      </c>
      <c r="J13" s="43">
        <v>21919000</v>
      </c>
      <c r="K13" s="44">
        <v>6855114</v>
      </c>
      <c r="L13" s="43">
        <v>15322000</v>
      </c>
      <c r="M13" s="44">
        <v>42528695</v>
      </c>
      <c r="N13" s="43"/>
      <c r="O13" s="44"/>
      <c r="P13" s="43">
        <f t="shared" si="5"/>
        <v>40559000</v>
      </c>
      <c r="Q13" s="44">
        <f t="shared" si="6"/>
        <v>69780366</v>
      </c>
      <c r="R13" s="24">
        <f t="shared" si="7"/>
        <v>-30.097175966056845</v>
      </c>
      <c r="S13" s="25">
        <f t="shared" si="8"/>
        <v>520.39369440099756</v>
      </c>
      <c r="T13" s="24">
        <f t="shared" si="9"/>
        <v>65.130955630851247</v>
      </c>
      <c r="U13" s="26">
        <f t="shared" si="10"/>
        <v>112.05557143545357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28000000</v>
      </c>
      <c r="D20" s="42"/>
      <c r="E20" s="42">
        <f t="shared" si="4"/>
        <v>28000000</v>
      </c>
      <c r="F20" s="43">
        <v>28000000</v>
      </c>
      <c r="G20" s="44">
        <v>28000000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5742000</v>
      </c>
      <c r="C28" s="39">
        <f t="shared" si="11"/>
        <v>0</v>
      </c>
      <c r="D28" s="39">
        <f t="shared" si="11"/>
        <v>0</v>
      </c>
      <c r="E28" s="39">
        <f t="shared" si="11"/>
        <v>5742000</v>
      </c>
      <c r="F28" s="40">
        <f t="shared" si="11"/>
        <v>5742000</v>
      </c>
      <c r="G28" s="41">
        <f t="shared" si="11"/>
        <v>5742000</v>
      </c>
      <c r="H28" s="40">
        <f t="shared" si="11"/>
        <v>1248000</v>
      </c>
      <c r="I28" s="41">
        <f t="shared" si="11"/>
        <v>2418823</v>
      </c>
      <c r="J28" s="40">
        <f t="shared" si="11"/>
        <v>108000</v>
      </c>
      <c r="K28" s="41">
        <f t="shared" si="11"/>
        <v>1507333</v>
      </c>
      <c r="L28" s="40">
        <f t="shared" si="11"/>
        <v>1785000</v>
      </c>
      <c r="M28" s="41">
        <f t="shared" si="11"/>
        <v>1274857</v>
      </c>
      <c r="N28" s="40">
        <f t="shared" si="11"/>
        <v>0</v>
      </c>
      <c r="O28" s="41">
        <f t="shared" si="11"/>
        <v>0</v>
      </c>
      <c r="P28" s="40">
        <f t="shared" si="11"/>
        <v>3141000</v>
      </c>
      <c r="Q28" s="41">
        <f t="shared" si="11"/>
        <v>5201013</v>
      </c>
      <c r="R28" s="20">
        <f t="shared" si="7"/>
        <v>1552.7777777777778</v>
      </c>
      <c r="S28" s="21">
        <f t="shared" si="8"/>
        <v>-15.423002083812934</v>
      </c>
      <c r="T28" s="20">
        <f t="shared" si="9"/>
        <v>54.702194357366771</v>
      </c>
      <c r="U28" s="22">
        <f t="shared" si="10"/>
        <v>90.57842215256008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562000</v>
      </c>
      <c r="I31" s="44">
        <v>514574</v>
      </c>
      <c r="J31" s="43">
        <v>108000</v>
      </c>
      <c r="K31" s="44">
        <v>108288</v>
      </c>
      <c r="L31" s="43">
        <v>1785000</v>
      </c>
      <c r="M31" s="44">
        <v>1853104</v>
      </c>
      <c r="N31" s="43"/>
      <c r="O31" s="44"/>
      <c r="P31" s="43">
        <f t="shared" si="5"/>
        <v>2455000</v>
      </c>
      <c r="Q31" s="44">
        <f t="shared" si="6"/>
        <v>2475966</v>
      </c>
      <c r="R31" s="24">
        <f t="shared" si="7"/>
        <v>1552.7777777777778</v>
      </c>
      <c r="S31" s="25">
        <f t="shared" si="8"/>
        <v>1611.2736406619388</v>
      </c>
      <c r="T31" s="24">
        <f t="shared" si="9"/>
        <v>81.833333333333343</v>
      </c>
      <c r="U31" s="26">
        <f t="shared" si="10"/>
        <v>82.532200000000003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2742000</v>
      </c>
      <c r="C33" s="42"/>
      <c r="D33" s="42"/>
      <c r="E33" s="42">
        <f t="shared" si="4"/>
        <v>2742000</v>
      </c>
      <c r="F33" s="43">
        <v>2742000</v>
      </c>
      <c r="G33" s="44">
        <v>2742000</v>
      </c>
      <c r="H33" s="43">
        <v>686000</v>
      </c>
      <c r="I33" s="44">
        <v>1904249</v>
      </c>
      <c r="J33" s="43"/>
      <c r="K33" s="44">
        <v>1399045</v>
      </c>
      <c r="L33" s="43"/>
      <c r="M33" s="44">
        <v>-578247</v>
      </c>
      <c r="N33" s="43"/>
      <c r="O33" s="44"/>
      <c r="P33" s="43">
        <f t="shared" si="5"/>
        <v>686000</v>
      </c>
      <c r="Q33" s="44">
        <f t="shared" si="6"/>
        <v>2725047</v>
      </c>
      <c r="R33" s="24">
        <f t="shared" si="7"/>
        <v>0</v>
      </c>
      <c r="S33" s="25">
        <f t="shared" si="8"/>
        <v>-141.33155116525916</v>
      </c>
      <c r="T33" s="24">
        <f t="shared" si="9"/>
        <v>25.018234865061999</v>
      </c>
      <c r="U33" s="26">
        <f t="shared" si="10"/>
        <v>99.381728665207874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29251000</v>
      </c>
      <c r="C43" s="45">
        <f t="shared" si="20"/>
        <v>0</v>
      </c>
      <c r="D43" s="45">
        <f t="shared" si="20"/>
        <v>0</v>
      </c>
      <c r="E43" s="45">
        <f t="shared" si="20"/>
        <v>29251000</v>
      </c>
      <c r="F43" s="46">
        <f t="shared" si="20"/>
        <v>26595000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29251000</v>
      </c>
      <c r="C44" s="39">
        <f t="shared" si="22"/>
        <v>0</v>
      </c>
      <c r="D44" s="39">
        <f t="shared" si="22"/>
        <v>0</v>
      </c>
      <c r="E44" s="39">
        <f t="shared" si="22"/>
        <v>29251000</v>
      </c>
      <c r="F44" s="40">
        <f t="shared" si="22"/>
        <v>26595000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29251000</v>
      </c>
      <c r="C46" s="42"/>
      <c r="D46" s="42"/>
      <c r="E46" s="42">
        <f t="shared" si="13"/>
        <v>29251000</v>
      </c>
      <c r="F46" s="43">
        <v>26595000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142730000</v>
      </c>
      <c r="C61" s="39">
        <f t="shared" si="26"/>
        <v>28000000</v>
      </c>
      <c r="D61" s="39">
        <f t="shared" si="26"/>
        <v>0</v>
      </c>
      <c r="E61" s="39">
        <f t="shared" si="26"/>
        <v>170730000</v>
      </c>
      <c r="F61" s="40">
        <f t="shared" si="26"/>
        <v>168074000</v>
      </c>
      <c r="G61" s="41">
        <f t="shared" si="26"/>
        <v>141479000</v>
      </c>
      <c r="H61" s="40">
        <f t="shared" si="26"/>
        <v>13750000</v>
      </c>
      <c r="I61" s="41">
        <f t="shared" si="26"/>
        <v>32253729</v>
      </c>
      <c r="J61" s="40">
        <f t="shared" si="26"/>
        <v>44811000</v>
      </c>
      <c r="K61" s="41">
        <f t="shared" si="26"/>
        <v>22544216</v>
      </c>
      <c r="L61" s="40">
        <f t="shared" si="26"/>
        <v>25260000</v>
      </c>
      <c r="M61" s="41">
        <f t="shared" si="26"/>
        <v>60619088</v>
      </c>
      <c r="N61" s="40">
        <f t="shared" si="26"/>
        <v>0</v>
      </c>
      <c r="O61" s="41">
        <f t="shared" si="26"/>
        <v>0</v>
      </c>
      <c r="P61" s="40">
        <f t="shared" si="26"/>
        <v>83821000</v>
      </c>
      <c r="Q61" s="41">
        <f t="shared" si="26"/>
        <v>115417033</v>
      </c>
      <c r="R61" s="20">
        <f t="shared" si="16"/>
        <v>-43.62991229831961</v>
      </c>
      <c r="S61" s="21">
        <f t="shared" si="17"/>
        <v>168.88975868577555</v>
      </c>
      <c r="T61" s="20">
        <f t="shared" si="18"/>
        <v>49.095648099338135</v>
      </c>
      <c r="U61" s="22">
        <f t="shared" si="19"/>
        <v>67.602081063667782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142730000</v>
      </c>
      <c r="C65" s="48">
        <f t="shared" si="30"/>
        <v>28000000</v>
      </c>
      <c r="D65" s="48">
        <f t="shared" si="30"/>
        <v>0</v>
      </c>
      <c r="E65" s="48">
        <f t="shared" si="30"/>
        <v>170730000</v>
      </c>
      <c r="F65" s="49">
        <f t="shared" si="30"/>
        <v>168074000</v>
      </c>
      <c r="G65" s="50">
        <f t="shared" si="30"/>
        <v>141479000</v>
      </c>
      <c r="H65" s="49">
        <f t="shared" si="30"/>
        <v>13750000</v>
      </c>
      <c r="I65" s="50">
        <f t="shared" si="30"/>
        <v>32253729</v>
      </c>
      <c r="J65" s="49">
        <f t="shared" si="30"/>
        <v>44811000</v>
      </c>
      <c r="K65" s="50">
        <f t="shared" si="30"/>
        <v>22544216</v>
      </c>
      <c r="L65" s="49">
        <f t="shared" si="30"/>
        <v>25260000</v>
      </c>
      <c r="M65" s="51">
        <f t="shared" si="30"/>
        <v>60619088</v>
      </c>
      <c r="N65" s="49">
        <f t="shared" si="30"/>
        <v>0</v>
      </c>
      <c r="O65" s="50">
        <f t="shared" si="30"/>
        <v>0</v>
      </c>
      <c r="P65" s="49">
        <f t="shared" si="30"/>
        <v>83821000</v>
      </c>
      <c r="Q65" s="50">
        <f t="shared" si="30"/>
        <v>115417033</v>
      </c>
      <c r="R65" s="34">
        <f t="shared" si="16"/>
        <v>-43.62991229831961</v>
      </c>
      <c r="S65" s="35">
        <f t="shared" si="17"/>
        <v>168.88975868577555</v>
      </c>
      <c r="T65" s="34">
        <f t="shared" si="18"/>
        <v>49.095648099338135</v>
      </c>
      <c r="U65" s="35">
        <f t="shared" si="19"/>
        <v>67.602081063667782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124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42584000</v>
      </c>
      <c r="C8" s="36">
        <f t="shared" si="0"/>
        <v>0</v>
      </c>
      <c r="D8" s="36">
        <f t="shared" si="0"/>
        <v>0</v>
      </c>
      <c r="E8" s="36">
        <f t="shared" si="0"/>
        <v>42584000</v>
      </c>
      <c r="F8" s="37">
        <f t="shared" si="0"/>
        <v>42584000</v>
      </c>
      <c r="G8" s="38">
        <f t="shared" si="0"/>
        <v>42584000</v>
      </c>
      <c r="H8" s="37">
        <f t="shared" si="0"/>
        <v>10438000</v>
      </c>
      <c r="I8" s="38">
        <f t="shared" si="0"/>
        <v>-33219303</v>
      </c>
      <c r="J8" s="37">
        <f t="shared" si="0"/>
        <v>9352000</v>
      </c>
      <c r="K8" s="38">
        <f t="shared" si="0"/>
        <v>50181775</v>
      </c>
      <c r="L8" s="37">
        <f t="shared" si="0"/>
        <v>10229000</v>
      </c>
      <c r="M8" s="38">
        <f t="shared" si="0"/>
        <v>3966848</v>
      </c>
      <c r="N8" s="37">
        <f t="shared" si="0"/>
        <v>0</v>
      </c>
      <c r="O8" s="38">
        <f t="shared" si="0"/>
        <v>0</v>
      </c>
      <c r="P8" s="37">
        <f t="shared" si="0"/>
        <v>30019000</v>
      </c>
      <c r="Q8" s="38">
        <f t="shared" si="0"/>
        <v>20929320</v>
      </c>
      <c r="R8" s="16">
        <f>IF(($J8       =0),0,((($L8       -$J8       )/$J8       )*100))</f>
        <v>9.3776732249786132</v>
      </c>
      <c r="S8" s="17">
        <f>IF(($K8       =0),0,((($M8       -$K8       )/$K8       )*100))</f>
        <v>-92.09504247308908</v>
      </c>
      <c r="T8" s="16">
        <f>IF(($E8       =0),0,(($P8       /$E8       )*100))</f>
        <v>70.493612624459885</v>
      </c>
      <c r="U8" s="18">
        <f>IF(($E8       =0),0,(($Q8       /$E8       )*100))</f>
        <v>49.14831861732106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38805000</v>
      </c>
      <c r="C9" s="39">
        <f t="shared" si="2"/>
        <v>0</v>
      </c>
      <c r="D9" s="39">
        <f t="shared" si="2"/>
        <v>0</v>
      </c>
      <c r="E9" s="39">
        <f t="shared" si="2"/>
        <v>38805000</v>
      </c>
      <c r="F9" s="40">
        <f t="shared" si="2"/>
        <v>38805000</v>
      </c>
      <c r="G9" s="41">
        <f t="shared" si="2"/>
        <v>38805000</v>
      </c>
      <c r="H9" s="40">
        <f t="shared" si="2"/>
        <v>9819000</v>
      </c>
      <c r="I9" s="41">
        <f t="shared" si="2"/>
        <v>-27562060</v>
      </c>
      <c r="J9" s="40">
        <f t="shared" si="2"/>
        <v>8237000</v>
      </c>
      <c r="K9" s="41">
        <f t="shared" si="2"/>
        <v>42629159</v>
      </c>
      <c r="L9" s="40">
        <f t="shared" si="2"/>
        <v>9064000</v>
      </c>
      <c r="M9" s="41">
        <f t="shared" si="2"/>
        <v>3462924</v>
      </c>
      <c r="N9" s="40">
        <f t="shared" si="2"/>
        <v>0</v>
      </c>
      <c r="O9" s="41">
        <f t="shared" si="2"/>
        <v>0</v>
      </c>
      <c r="P9" s="40">
        <f t="shared" si="2"/>
        <v>27120000</v>
      </c>
      <c r="Q9" s="41">
        <f t="shared" si="2"/>
        <v>18530023</v>
      </c>
      <c r="R9" s="20">
        <f>IF(($J9       =0),0,((($L9       -$J9       )/$J9       )*100))</f>
        <v>10.040063129780259</v>
      </c>
      <c r="S9" s="21">
        <f>IF(($K9       =0),0,((($M9       -$K9       )/$K9       )*100))</f>
        <v>-91.876630735314293</v>
      </c>
      <c r="T9" s="20">
        <f>IF(($E9       =0),0,(($P9       /$E9       )*100))</f>
        <v>69.887901043679932</v>
      </c>
      <c r="U9" s="22">
        <f>IF(($E9       =0),0,(($Q9       /$E9       )*100))</f>
        <v>47.751637675557276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38805000</v>
      </c>
      <c r="C10" s="42"/>
      <c r="D10" s="42"/>
      <c r="E10" s="42">
        <f t="shared" ref="E10:E41" si="4">$B10      +$C10      +$D10</f>
        <v>38805000</v>
      </c>
      <c r="F10" s="43">
        <v>38805000</v>
      </c>
      <c r="G10" s="44">
        <v>38805000</v>
      </c>
      <c r="H10" s="43">
        <v>9819000</v>
      </c>
      <c r="I10" s="44">
        <v>-27562060</v>
      </c>
      <c r="J10" s="43">
        <v>8237000</v>
      </c>
      <c r="K10" s="44">
        <v>42629159</v>
      </c>
      <c r="L10" s="43">
        <v>9064000</v>
      </c>
      <c r="M10" s="44">
        <v>3462924</v>
      </c>
      <c r="N10" s="43"/>
      <c r="O10" s="44"/>
      <c r="P10" s="43">
        <f t="shared" ref="P10:P41" si="5">$H10      +$J10      +$L10      +$N10</f>
        <v>27120000</v>
      </c>
      <c r="Q10" s="44">
        <f t="shared" ref="Q10:Q41" si="6">$I10      +$K10      +$M10      +$O10</f>
        <v>18530023</v>
      </c>
      <c r="R10" s="24">
        <f t="shared" ref="R10:R41" si="7">IF(($J10      =0),0,((($L10      -$J10      )/$J10      )*100))</f>
        <v>10.040063129780259</v>
      </c>
      <c r="S10" s="25">
        <f t="shared" ref="S10:S41" si="8">IF(($K10      =0),0,((($M10      -$K10      )/$K10      )*100))</f>
        <v>-91.876630735314293</v>
      </c>
      <c r="T10" s="24">
        <f t="shared" ref="T10:T41" si="9">IF(($E10      =0),0,(($P10      /$E10      )*100))</f>
        <v>69.887901043679932</v>
      </c>
      <c r="U10" s="26">
        <f t="shared" ref="U10:U41" si="10">IF(($E10      =0),0,(($Q10      /$E10      )*100))</f>
        <v>47.751637675557276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3779000</v>
      </c>
      <c r="C28" s="39">
        <f t="shared" si="11"/>
        <v>0</v>
      </c>
      <c r="D28" s="39">
        <f t="shared" si="11"/>
        <v>0</v>
      </c>
      <c r="E28" s="39">
        <f t="shared" si="11"/>
        <v>3779000</v>
      </c>
      <c r="F28" s="40">
        <f t="shared" si="11"/>
        <v>3779000</v>
      </c>
      <c r="G28" s="41">
        <f t="shared" si="11"/>
        <v>3779000</v>
      </c>
      <c r="H28" s="40">
        <f t="shared" si="11"/>
        <v>619000</v>
      </c>
      <c r="I28" s="41">
        <f t="shared" si="11"/>
        <v>-5657243</v>
      </c>
      <c r="J28" s="40">
        <f t="shared" si="11"/>
        <v>1115000</v>
      </c>
      <c r="K28" s="41">
        <f t="shared" si="11"/>
        <v>7552616</v>
      </c>
      <c r="L28" s="40">
        <f t="shared" si="11"/>
        <v>1165000</v>
      </c>
      <c r="M28" s="41">
        <f t="shared" si="11"/>
        <v>503924</v>
      </c>
      <c r="N28" s="40">
        <f t="shared" si="11"/>
        <v>0</v>
      </c>
      <c r="O28" s="41">
        <f t="shared" si="11"/>
        <v>0</v>
      </c>
      <c r="P28" s="40">
        <f t="shared" si="11"/>
        <v>2899000</v>
      </c>
      <c r="Q28" s="41">
        <f t="shared" si="11"/>
        <v>2399297</v>
      </c>
      <c r="R28" s="20">
        <f t="shared" si="7"/>
        <v>4.4843049327354256</v>
      </c>
      <c r="S28" s="21">
        <f t="shared" si="8"/>
        <v>-93.327821777249099</v>
      </c>
      <c r="T28" s="20">
        <f t="shared" si="9"/>
        <v>76.713416247684577</v>
      </c>
      <c r="U28" s="22">
        <f t="shared" si="10"/>
        <v>63.490261974067209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174000</v>
      </c>
      <c r="I31" s="44">
        <v>-1826340</v>
      </c>
      <c r="J31" s="43">
        <v>322000</v>
      </c>
      <c r="K31" s="44">
        <v>2322047</v>
      </c>
      <c r="L31" s="43">
        <v>772000</v>
      </c>
      <c r="M31" s="44">
        <v>170766</v>
      </c>
      <c r="N31" s="43"/>
      <c r="O31" s="44"/>
      <c r="P31" s="43">
        <f t="shared" si="5"/>
        <v>1268000</v>
      </c>
      <c r="Q31" s="44">
        <f t="shared" si="6"/>
        <v>666473</v>
      </c>
      <c r="R31" s="24">
        <f t="shared" si="7"/>
        <v>139.75155279503107</v>
      </c>
      <c r="S31" s="25">
        <f t="shared" si="8"/>
        <v>-92.645885290004898</v>
      </c>
      <c r="T31" s="24">
        <f t="shared" si="9"/>
        <v>63.4</v>
      </c>
      <c r="U31" s="26">
        <f t="shared" si="10"/>
        <v>33.323650000000001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1779000</v>
      </c>
      <c r="C33" s="42"/>
      <c r="D33" s="42"/>
      <c r="E33" s="42">
        <f t="shared" si="4"/>
        <v>1779000</v>
      </c>
      <c r="F33" s="43">
        <v>1779000</v>
      </c>
      <c r="G33" s="44">
        <v>1779000</v>
      </c>
      <c r="H33" s="43">
        <v>445000</v>
      </c>
      <c r="I33" s="44">
        <v>-3830903</v>
      </c>
      <c r="J33" s="43">
        <v>793000</v>
      </c>
      <c r="K33" s="44">
        <v>5230569</v>
      </c>
      <c r="L33" s="43">
        <v>393000</v>
      </c>
      <c r="M33" s="44">
        <v>333158</v>
      </c>
      <c r="N33" s="43"/>
      <c r="O33" s="44"/>
      <c r="P33" s="43">
        <f t="shared" si="5"/>
        <v>1631000</v>
      </c>
      <c r="Q33" s="44">
        <f t="shared" si="6"/>
        <v>1732824</v>
      </c>
      <c r="R33" s="24">
        <f t="shared" si="7"/>
        <v>-50.441361916771754</v>
      </c>
      <c r="S33" s="25">
        <f t="shared" si="8"/>
        <v>-93.630559122726424</v>
      </c>
      <c r="T33" s="24">
        <f t="shared" si="9"/>
        <v>91.680719505340079</v>
      </c>
      <c r="U33" s="26">
        <f t="shared" si="10"/>
        <v>97.4043844856661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3963000</v>
      </c>
      <c r="C43" s="45">
        <f t="shared" si="20"/>
        <v>0</v>
      </c>
      <c r="D43" s="45">
        <f t="shared" si="20"/>
        <v>0</v>
      </c>
      <c r="E43" s="45">
        <f t="shared" si="20"/>
        <v>3963000</v>
      </c>
      <c r="F43" s="46">
        <f t="shared" si="20"/>
        <v>3603000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3963000</v>
      </c>
      <c r="C44" s="39">
        <f t="shared" si="22"/>
        <v>0</v>
      </c>
      <c r="D44" s="39">
        <f t="shared" si="22"/>
        <v>0</v>
      </c>
      <c r="E44" s="39">
        <f t="shared" si="22"/>
        <v>3963000</v>
      </c>
      <c r="F44" s="40">
        <f t="shared" si="22"/>
        <v>3603000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3963000</v>
      </c>
      <c r="C46" s="42"/>
      <c r="D46" s="42"/>
      <c r="E46" s="42">
        <f t="shared" si="13"/>
        <v>3963000</v>
      </c>
      <c r="F46" s="43">
        <v>3603000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46547000</v>
      </c>
      <c r="C61" s="39">
        <f t="shared" si="26"/>
        <v>0</v>
      </c>
      <c r="D61" s="39">
        <f t="shared" si="26"/>
        <v>0</v>
      </c>
      <c r="E61" s="39">
        <f t="shared" si="26"/>
        <v>46547000</v>
      </c>
      <c r="F61" s="40">
        <f t="shared" si="26"/>
        <v>46187000</v>
      </c>
      <c r="G61" s="41">
        <f t="shared" si="26"/>
        <v>42584000</v>
      </c>
      <c r="H61" s="40">
        <f t="shared" si="26"/>
        <v>10438000</v>
      </c>
      <c r="I61" s="41">
        <f t="shared" si="26"/>
        <v>-33219303</v>
      </c>
      <c r="J61" s="40">
        <f t="shared" si="26"/>
        <v>9352000</v>
      </c>
      <c r="K61" s="41">
        <f t="shared" si="26"/>
        <v>50181775</v>
      </c>
      <c r="L61" s="40">
        <f t="shared" si="26"/>
        <v>10229000</v>
      </c>
      <c r="M61" s="41">
        <f t="shared" si="26"/>
        <v>3966848</v>
      </c>
      <c r="N61" s="40">
        <f t="shared" si="26"/>
        <v>0</v>
      </c>
      <c r="O61" s="41">
        <f t="shared" si="26"/>
        <v>0</v>
      </c>
      <c r="P61" s="40">
        <f t="shared" si="26"/>
        <v>30019000</v>
      </c>
      <c r="Q61" s="41">
        <f t="shared" si="26"/>
        <v>20929320</v>
      </c>
      <c r="R61" s="20">
        <f t="shared" si="16"/>
        <v>9.3776732249786132</v>
      </c>
      <c r="S61" s="21">
        <f t="shared" si="17"/>
        <v>-92.09504247308908</v>
      </c>
      <c r="T61" s="20">
        <f t="shared" si="18"/>
        <v>64.491803983070866</v>
      </c>
      <c r="U61" s="22">
        <f t="shared" si="19"/>
        <v>44.963842997400477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46547000</v>
      </c>
      <c r="C65" s="48">
        <f t="shared" si="30"/>
        <v>0</v>
      </c>
      <c r="D65" s="48">
        <f t="shared" si="30"/>
        <v>0</v>
      </c>
      <c r="E65" s="48">
        <f t="shared" si="30"/>
        <v>46547000</v>
      </c>
      <c r="F65" s="49">
        <f t="shared" si="30"/>
        <v>46187000</v>
      </c>
      <c r="G65" s="50">
        <f t="shared" si="30"/>
        <v>42584000</v>
      </c>
      <c r="H65" s="49">
        <f t="shared" si="30"/>
        <v>10438000</v>
      </c>
      <c r="I65" s="50">
        <f t="shared" si="30"/>
        <v>-33219303</v>
      </c>
      <c r="J65" s="49">
        <f t="shared" si="30"/>
        <v>9352000</v>
      </c>
      <c r="K65" s="50">
        <f t="shared" si="30"/>
        <v>50181775</v>
      </c>
      <c r="L65" s="49">
        <f t="shared" si="30"/>
        <v>10229000</v>
      </c>
      <c r="M65" s="51">
        <f t="shared" si="30"/>
        <v>3966848</v>
      </c>
      <c r="N65" s="49">
        <f t="shared" si="30"/>
        <v>0</v>
      </c>
      <c r="O65" s="50">
        <f t="shared" si="30"/>
        <v>0</v>
      </c>
      <c r="P65" s="49">
        <f t="shared" si="30"/>
        <v>30019000</v>
      </c>
      <c r="Q65" s="50">
        <f t="shared" si="30"/>
        <v>20929320</v>
      </c>
      <c r="R65" s="34">
        <f t="shared" si="16"/>
        <v>9.3776732249786132</v>
      </c>
      <c r="S65" s="35">
        <f t="shared" si="17"/>
        <v>-92.09504247308908</v>
      </c>
      <c r="T65" s="34">
        <f t="shared" si="18"/>
        <v>64.491803983070866</v>
      </c>
      <c r="U65" s="35">
        <f t="shared" si="19"/>
        <v>44.963842997400477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125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42622000</v>
      </c>
      <c r="C8" s="36">
        <f t="shared" si="0"/>
        <v>30000000</v>
      </c>
      <c r="D8" s="36">
        <f t="shared" si="0"/>
        <v>0</v>
      </c>
      <c r="E8" s="36">
        <f t="shared" si="0"/>
        <v>72622000</v>
      </c>
      <c r="F8" s="37">
        <f t="shared" si="0"/>
        <v>72622000</v>
      </c>
      <c r="G8" s="38">
        <f t="shared" si="0"/>
        <v>72622000</v>
      </c>
      <c r="H8" s="37">
        <f t="shared" si="0"/>
        <v>16625000</v>
      </c>
      <c r="I8" s="38">
        <f t="shared" si="0"/>
        <v>18789140</v>
      </c>
      <c r="J8" s="37">
        <f t="shared" si="0"/>
        <v>18557000</v>
      </c>
      <c r="K8" s="38">
        <f t="shared" si="0"/>
        <v>17732889</v>
      </c>
      <c r="L8" s="37">
        <f t="shared" si="0"/>
        <v>1907000</v>
      </c>
      <c r="M8" s="38">
        <f t="shared" si="0"/>
        <v>2069578</v>
      </c>
      <c r="N8" s="37">
        <f t="shared" si="0"/>
        <v>0</v>
      </c>
      <c r="O8" s="38">
        <f t="shared" si="0"/>
        <v>0</v>
      </c>
      <c r="P8" s="37">
        <f t="shared" si="0"/>
        <v>37089000</v>
      </c>
      <c r="Q8" s="38">
        <f t="shared" si="0"/>
        <v>38591607</v>
      </c>
      <c r="R8" s="16">
        <f>IF(($J8       =0),0,((($L8       -$J8       )/$J8       )*100))</f>
        <v>-89.723554453844912</v>
      </c>
      <c r="S8" s="17">
        <f>IF(($K8       =0),0,((($M8       -$K8       )/$K8       )*100))</f>
        <v>-88.329154939164169</v>
      </c>
      <c r="T8" s="16">
        <f>IF(($E8       =0),0,(($P8       /$E8       )*100))</f>
        <v>51.071300707774505</v>
      </c>
      <c r="U8" s="18">
        <f>IF(($E8       =0),0,(($Q8       /$E8       )*100))</f>
        <v>53.1403803255212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37593000</v>
      </c>
      <c r="C9" s="39">
        <f t="shared" si="2"/>
        <v>30000000</v>
      </c>
      <c r="D9" s="39">
        <f t="shared" si="2"/>
        <v>0</v>
      </c>
      <c r="E9" s="39">
        <f t="shared" si="2"/>
        <v>67593000</v>
      </c>
      <c r="F9" s="40">
        <f t="shared" si="2"/>
        <v>67593000</v>
      </c>
      <c r="G9" s="41">
        <f t="shared" si="2"/>
        <v>67593000</v>
      </c>
      <c r="H9" s="40">
        <f t="shared" si="2"/>
        <v>15692000</v>
      </c>
      <c r="I9" s="41">
        <f t="shared" si="2"/>
        <v>16515818</v>
      </c>
      <c r="J9" s="40">
        <f t="shared" si="2"/>
        <v>17436000</v>
      </c>
      <c r="K9" s="41">
        <f t="shared" si="2"/>
        <v>16611676</v>
      </c>
      <c r="L9" s="40">
        <f t="shared" si="2"/>
        <v>1168000</v>
      </c>
      <c r="M9" s="41">
        <f t="shared" si="2"/>
        <v>1144932</v>
      </c>
      <c r="N9" s="40">
        <f t="shared" si="2"/>
        <v>0</v>
      </c>
      <c r="O9" s="41">
        <f t="shared" si="2"/>
        <v>0</v>
      </c>
      <c r="P9" s="40">
        <f t="shared" si="2"/>
        <v>34296000</v>
      </c>
      <c r="Q9" s="41">
        <f t="shared" si="2"/>
        <v>34272426</v>
      </c>
      <c r="R9" s="20">
        <f>IF(($J9       =0),0,((($L9       -$J9       )/$J9       )*100))</f>
        <v>-93.301215875200739</v>
      </c>
      <c r="S9" s="21">
        <f>IF(($K9       =0),0,((($M9       -$K9       )/$K9       )*100))</f>
        <v>-93.10766716133881</v>
      </c>
      <c r="T9" s="20">
        <f>IF(($E9       =0),0,(($P9       /$E9       )*100))</f>
        <v>50.738981847232701</v>
      </c>
      <c r="U9" s="22">
        <f>IF(($E9       =0),0,(($Q9       /$E9       )*100))</f>
        <v>50.704105454706848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37593000</v>
      </c>
      <c r="C10" s="42"/>
      <c r="D10" s="42"/>
      <c r="E10" s="42">
        <f t="shared" ref="E10:E41" si="4">$B10      +$C10      +$D10</f>
        <v>37593000</v>
      </c>
      <c r="F10" s="43">
        <v>37593000</v>
      </c>
      <c r="G10" s="44">
        <v>37593000</v>
      </c>
      <c r="H10" s="43">
        <v>15692000</v>
      </c>
      <c r="I10" s="44">
        <v>16515818</v>
      </c>
      <c r="J10" s="43">
        <v>17436000</v>
      </c>
      <c r="K10" s="44">
        <v>16611676</v>
      </c>
      <c r="L10" s="43">
        <v>1168000</v>
      </c>
      <c r="M10" s="44">
        <v>1144932</v>
      </c>
      <c r="N10" s="43"/>
      <c r="O10" s="44"/>
      <c r="P10" s="43">
        <f t="shared" ref="P10:P41" si="5">$H10      +$J10      +$L10      +$N10</f>
        <v>34296000</v>
      </c>
      <c r="Q10" s="44">
        <f t="shared" ref="Q10:Q41" si="6">$I10      +$K10      +$M10      +$O10</f>
        <v>34272426</v>
      </c>
      <c r="R10" s="24">
        <f t="shared" ref="R10:R41" si="7">IF(($J10      =0),0,((($L10      -$J10      )/$J10      )*100))</f>
        <v>-93.301215875200739</v>
      </c>
      <c r="S10" s="25">
        <f t="shared" ref="S10:S41" si="8">IF(($K10      =0),0,((($M10      -$K10      )/$K10      )*100))</f>
        <v>-93.10766716133881</v>
      </c>
      <c r="T10" s="24">
        <f t="shared" ref="T10:T41" si="9">IF(($E10      =0),0,(($P10      /$E10      )*100))</f>
        <v>91.229750219455752</v>
      </c>
      <c r="U10" s="26">
        <f t="shared" ref="U10:U41" si="10">IF(($E10      =0),0,(($Q10      /$E10      )*100))</f>
        <v>91.167041736493488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30000000</v>
      </c>
      <c r="D20" s="42"/>
      <c r="E20" s="42">
        <f t="shared" si="4"/>
        <v>30000000</v>
      </c>
      <c r="F20" s="43">
        <v>30000000</v>
      </c>
      <c r="G20" s="44">
        <v>30000000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5029000</v>
      </c>
      <c r="C28" s="39">
        <f t="shared" si="11"/>
        <v>0</v>
      </c>
      <c r="D28" s="39">
        <f t="shared" si="11"/>
        <v>0</v>
      </c>
      <c r="E28" s="39">
        <f t="shared" si="11"/>
        <v>5029000</v>
      </c>
      <c r="F28" s="40">
        <f t="shared" si="11"/>
        <v>5029000</v>
      </c>
      <c r="G28" s="41">
        <f t="shared" si="11"/>
        <v>5029000</v>
      </c>
      <c r="H28" s="40">
        <f t="shared" si="11"/>
        <v>933000</v>
      </c>
      <c r="I28" s="41">
        <f t="shared" si="11"/>
        <v>2273322</v>
      </c>
      <c r="J28" s="40">
        <f t="shared" si="11"/>
        <v>1121000</v>
      </c>
      <c r="K28" s="41">
        <f t="shared" si="11"/>
        <v>1121213</v>
      </c>
      <c r="L28" s="40">
        <f t="shared" si="11"/>
        <v>739000</v>
      </c>
      <c r="M28" s="41">
        <f t="shared" si="11"/>
        <v>924646</v>
      </c>
      <c r="N28" s="40">
        <f t="shared" si="11"/>
        <v>0</v>
      </c>
      <c r="O28" s="41">
        <f t="shared" si="11"/>
        <v>0</v>
      </c>
      <c r="P28" s="40">
        <f t="shared" si="11"/>
        <v>2793000</v>
      </c>
      <c r="Q28" s="41">
        <f t="shared" si="11"/>
        <v>4319181</v>
      </c>
      <c r="R28" s="20">
        <f t="shared" si="7"/>
        <v>-34.076717216770739</v>
      </c>
      <c r="S28" s="21">
        <f t="shared" si="8"/>
        <v>-17.531637610338088</v>
      </c>
      <c r="T28" s="20">
        <f t="shared" si="9"/>
        <v>55.537880294293096</v>
      </c>
      <c r="U28" s="22">
        <f t="shared" si="10"/>
        <v>85.885484191688207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176000</v>
      </c>
      <c r="I31" s="44">
        <v>175836</v>
      </c>
      <c r="J31" s="43">
        <v>190000</v>
      </c>
      <c r="K31" s="44">
        <v>189699</v>
      </c>
      <c r="L31" s="43">
        <v>739000</v>
      </c>
      <c r="M31" s="44">
        <v>924646</v>
      </c>
      <c r="N31" s="43"/>
      <c r="O31" s="44"/>
      <c r="P31" s="43">
        <f t="shared" si="5"/>
        <v>1105000</v>
      </c>
      <c r="Q31" s="44">
        <f t="shared" si="6"/>
        <v>1290181</v>
      </c>
      <c r="R31" s="24">
        <f t="shared" si="7"/>
        <v>288.9473684210526</v>
      </c>
      <c r="S31" s="25">
        <f t="shared" si="8"/>
        <v>387.42797800726413</v>
      </c>
      <c r="T31" s="24">
        <f t="shared" si="9"/>
        <v>55.25</v>
      </c>
      <c r="U31" s="26">
        <f t="shared" si="10"/>
        <v>64.509050000000002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3029000</v>
      </c>
      <c r="C33" s="42"/>
      <c r="D33" s="42"/>
      <c r="E33" s="42">
        <f t="shared" si="4"/>
        <v>3029000</v>
      </c>
      <c r="F33" s="43">
        <v>3029000</v>
      </c>
      <c r="G33" s="44">
        <v>3029000</v>
      </c>
      <c r="H33" s="43">
        <v>757000</v>
      </c>
      <c r="I33" s="44">
        <v>2097486</v>
      </c>
      <c r="J33" s="43">
        <v>931000</v>
      </c>
      <c r="K33" s="44">
        <v>931514</v>
      </c>
      <c r="L33" s="43"/>
      <c r="M33" s="44"/>
      <c r="N33" s="43"/>
      <c r="O33" s="44"/>
      <c r="P33" s="43">
        <f t="shared" si="5"/>
        <v>1688000</v>
      </c>
      <c r="Q33" s="44">
        <f t="shared" si="6"/>
        <v>3029000</v>
      </c>
      <c r="R33" s="24">
        <f t="shared" si="7"/>
        <v>-100</v>
      </c>
      <c r="S33" s="25">
        <f t="shared" si="8"/>
        <v>-100</v>
      </c>
      <c r="T33" s="24">
        <f t="shared" si="9"/>
        <v>55.727963024100355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1550000</v>
      </c>
      <c r="C43" s="45">
        <f t="shared" si="20"/>
        <v>0</v>
      </c>
      <c r="D43" s="45">
        <f t="shared" si="20"/>
        <v>0</v>
      </c>
      <c r="E43" s="45">
        <f t="shared" si="20"/>
        <v>1550000</v>
      </c>
      <c r="F43" s="46">
        <f t="shared" si="20"/>
        <v>1409000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1550000</v>
      </c>
      <c r="C44" s="39">
        <f t="shared" si="22"/>
        <v>0</v>
      </c>
      <c r="D44" s="39">
        <f t="shared" si="22"/>
        <v>0</v>
      </c>
      <c r="E44" s="39">
        <f t="shared" si="22"/>
        <v>1550000</v>
      </c>
      <c r="F44" s="40">
        <f t="shared" si="22"/>
        <v>1409000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1550000</v>
      </c>
      <c r="C46" s="42"/>
      <c r="D46" s="42"/>
      <c r="E46" s="42">
        <f t="shared" si="13"/>
        <v>1550000</v>
      </c>
      <c r="F46" s="43">
        <v>1409000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44172000</v>
      </c>
      <c r="C61" s="39">
        <f t="shared" si="26"/>
        <v>30000000</v>
      </c>
      <c r="D61" s="39">
        <f t="shared" si="26"/>
        <v>0</v>
      </c>
      <c r="E61" s="39">
        <f t="shared" si="26"/>
        <v>74172000</v>
      </c>
      <c r="F61" s="40">
        <f t="shared" si="26"/>
        <v>74031000</v>
      </c>
      <c r="G61" s="41">
        <f t="shared" si="26"/>
        <v>72622000</v>
      </c>
      <c r="H61" s="40">
        <f t="shared" si="26"/>
        <v>16625000</v>
      </c>
      <c r="I61" s="41">
        <f t="shared" si="26"/>
        <v>18789140</v>
      </c>
      <c r="J61" s="40">
        <f t="shared" si="26"/>
        <v>18557000</v>
      </c>
      <c r="K61" s="41">
        <f t="shared" si="26"/>
        <v>17732889</v>
      </c>
      <c r="L61" s="40">
        <f t="shared" si="26"/>
        <v>1907000</v>
      </c>
      <c r="M61" s="41">
        <f t="shared" si="26"/>
        <v>2069578</v>
      </c>
      <c r="N61" s="40">
        <f t="shared" si="26"/>
        <v>0</v>
      </c>
      <c r="O61" s="41">
        <f t="shared" si="26"/>
        <v>0</v>
      </c>
      <c r="P61" s="40">
        <f t="shared" si="26"/>
        <v>37089000</v>
      </c>
      <c r="Q61" s="41">
        <f t="shared" si="26"/>
        <v>38591607</v>
      </c>
      <c r="R61" s="20">
        <f t="shared" si="16"/>
        <v>-89.723554453844912</v>
      </c>
      <c r="S61" s="21">
        <f t="shared" si="17"/>
        <v>-88.329154939164169</v>
      </c>
      <c r="T61" s="20">
        <f t="shared" si="18"/>
        <v>50.004044652968773</v>
      </c>
      <c r="U61" s="22">
        <f t="shared" si="19"/>
        <v>52.029885940786279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44172000</v>
      </c>
      <c r="C65" s="48">
        <f t="shared" si="30"/>
        <v>30000000</v>
      </c>
      <c r="D65" s="48">
        <f t="shared" si="30"/>
        <v>0</v>
      </c>
      <c r="E65" s="48">
        <f t="shared" si="30"/>
        <v>74172000</v>
      </c>
      <c r="F65" s="49">
        <f t="shared" si="30"/>
        <v>74031000</v>
      </c>
      <c r="G65" s="50">
        <f t="shared" si="30"/>
        <v>72622000</v>
      </c>
      <c r="H65" s="49">
        <f t="shared" si="30"/>
        <v>16625000</v>
      </c>
      <c r="I65" s="50">
        <f t="shared" si="30"/>
        <v>18789140</v>
      </c>
      <c r="J65" s="49">
        <f t="shared" si="30"/>
        <v>18557000</v>
      </c>
      <c r="K65" s="50">
        <f t="shared" si="30"/>
        <v>17732889</v>
      </c>
      <c r="L65" s="49">
        <f t="shared" si="30"/>
        <v>1907000</v>
      </c>
      <c r="M65" s="51">
        <f t="shared" si="30"/>
        <v>2069578</v>
      </c>
      <c r="N65" s="49">
        <f t="shared" si="30"/>
        <v>0</v>
      </c>
      <c r="O65" s="50">
        <f t="shared" si="30"/>
        <v>0</v>
      </c>
      <c r="P65" s="49">
        <f t="shared" si="30"/>
        <v>37089000</v>
      </c>
      <c r="Q65" s="50">
        <f t="shared" si="30"/>
        <v>38591607</v>
      </c>
      <c r="R65" s="34">
        <f t="shared" si="16"/>
        <v>-89.723554453844912</v>
      </c>
      <c r="S65" s="35">
        <f t="shared" si="17"/>
        <v>-88.329154939164169</v>
      </c>
      <c r="T65" s="34">
        <f t="shared" si="18"/>
        <v>50.004044652968773</v>
      </c>
      <c r="U65" s="35">
        <f t="shared" si="19"/>
        <v>52.029885940786279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64119000</v>
      </c>
      <c r="C8" s="36">
        <f t="shared" si="0"/>
        <v>20000000</v>
      </c>
      <c r="D8" s="36">
        <f t="shared" si="0"/>
        <v>0</v>
      </c>
      <c r="E8" s="36">
        <f t="shared" si="0"/>
        <v>84119000</v>
      </c>
      <c r="F8" s="37">
        <f t="shared" si="0"/>
        <v>77486000</v>
      </c>
      <c r="G8" s="38">
        <f t="shared" si="0"/>
        <v>77486000</v>
      </c>
      <c r="H8" s="37">
        <f t="shared" si="0"/>
        <v>7688000</v>
      </c>
      <c r="I8" s="38">
        <f t="shared" si="0"/>
        <v>7802588</v>
      </c>
      <c r="J8" s="37">
        <f t="shared" si="0"/>
        <v>10532000</v>
      </c>
      <c r="K8" s="38">
        <f t="shared" si="0"/>
        <v>11089799</v>
      </c>
      <c r="L8" s="37">
        <f t="shared" si="0"/>
        <v>20660000</v>
      </c>
      <c r="M8" s="38">
        <f t="shared" si="0"/>
        <v>21069022</v>
      </c>
      <c r="N8" s="37">
        <f t="shared" si="0"/>
        <v>0</v>
      </c>
      <c r="O8" s="38">
        <f t="shared" si="0"/>
        <v>0</v>
      </c>
      <c r="P8" s="37">
        <f t="shared" si="0"/>
        <v>38880000</v>
      </c>
      <c r="Q8" s="38">
        <f t="shared" si="0"/>
        <v>39961409</v>
      </c>
      <c r="R8" s="16">
        <f>IF(($J8       =0),0,((($L8       -$J8       )/$J8       )*100))</f>
        <v>96.164071401443223</v>
      </c>
      <c r="S8" s="17">
        <f>IF(($K8       =0),0,((($M8       -$K8       )/$K8       )*100))</f>
        <v>89.985607493877922</v>
      </c>
      <c r="T8" s="16">
        <f>IF(($E8       =0),0,(($P8       /$E8       )*100))</f>
        <v>46.220235618587949</v>
      </c>
      <c r="U8" s="18">
        <f>IF(($E8       =0),0,(($Q8       /$E8       )*100))</f>
        <v>47.505806060461964</v>
      </c>
      <c r="V8" s="37">
        <f t="shared" ref="V8:W8" si="1">+V9+V28</f>
        <v>3696000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59883000</v>
      </c>
      <c r="C9" s="39">
        <f t="shared" si="2"/>
        <v>20000000</v>
      </c>
      <c r="D9" s="39">
        <f t="shared" si="2"/>
        <v>0</v>
      </c>
      <c r="E9" s="39">
        <f t="shared" si="2"/>
        <v>79883000</v>
      </c>
      <c r="F9" s="40">
        <f t="shared" si="2"/>
        <v>73250000</v>
      </c>
      <c r="G9" s="41">
        <f t="shared" si="2"/>
        <v>73250000</v>
      </c>
      <c r="H9" s="40">
        <f t="shared" si="2"/>
        <v>6273000</v>
      </c>
      <c r="I9" s="41">
        <f t="shared" si="2"/>
        <v>6387102</v>
      </c>
      <c r="J9" s="40">
        <f t="shared" si="2"/>
        <v>9002000</v>
      </c>
      <c r="K9" s="41">
        <f t="shared" si="2"/>
        <v>8819283</v>
      </c>
      <c r="L9" s="40">
        <f t="shared" si="2"/>
        <v>20385000</v>
      </c>
      <c r="M9" s="41">
        <f t="shared" si="2"/>
        <v>20793672</v>
      </c>
      <c r="N9" s="40">
        <f t="shared" si="2"/>
        <v>0</v>
      </c>
      <c r="O9" s="41">
        <f t="shared" si="2"/>
        <v>0</v>
      </c>
      <c r="P9" s="40">
        <f t="shared" si="2"/>
        <v>35660000</v>
      </c>
      <c r="Q9" s="41">
        <f t="shared" si="2"/>
        <v>36000057</v>
      </c>
      <c r="R9" s="20">
        <f>IF(($J9       =0),0,((($L9       -$J9       )/$J9       )*100))</f>
        <v>126.44967784936681</v>
      </c>
      <c r="S9" s="21">
        <f>IF(($K9       =0),0,((($M9       -$K9       )/$K9       )*100))</f>
        <v>135.77508511746365</v>
      </c>
      <c r="T9" s="20">
        <f>IF(($E9       =0),0,(($P9       /$E9       )*100))</f>
        <v>44.640286418887626</v>
      </c>
      <c r="U9" s="22">
        <f>IF(($E9       =0),0,(($Q9       /$E9       )*100))</f>
        <v>45.065980246109937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45633000</v>
      </c>
      <c r="C10" s="42"/>
      <c r="D10" s="42"/>
      <c r="E10" s="42">
        <f t="shared" ref="E10:E41" si="4">$B10      +$C10      +$D10</f>
        <v>45633000</v>
      </c>
      <c r="F10" s="43">
        <v>39000000</v>
      </c>
      <c r="G10" s="44">
        <v>39000000</v>
      </c>
      <c r="H10" s="43">
        <v>5012000</v>
      </c>
      <c r="I10" s="44">
        <v>5125967</v>
      </c>
      <c r="J10" s="43">
        <v>4055000</v>
      </c>
      <c r="K10" s="44">
        <v>3872486</v>
      </c>
      <c r="L10" s="43">
        <v>14664000</v>
      </c>
      <c r="M10" s="44">
        <v>15072655</v>
      </c>
      <c r="N10" s="43"/>
      <c r="O10" s="44"/>
      <c r="P10" s="43">
        <f t="shared" ref="P10:P41" si="5">$H10      +$J10      +$L10      +$N10</f>
        <v>23731000</v>
      </c>
      <c r="Q10" s="44">
        <f t="shared" ref="Q10:Q41" si="6">$I10      +$K10      +$M10      +$O10</f>
        <v>24071108</v>
      </c>
      <c r="R10" s="24">
        <f t="shared" ref="R10:R41" si="7">IF(($J10      =0),0,((($L10      -$J10      )/$J10      )*100))</f>
        <v>261.62762022194823</v>
      </c>
      <c r="S10" s="25">
        <f t="shared" ref="S10:S41" si="8">IF(($K10      =0),0,((($M10      -$K10      )/$K10      )*100))</f>
        <v>289.22426059125843</v>
      </c>
      <c r="T10" s="24">
        <f t="shared" ref="T10:T41" si="9">IF(($E10      =0),0,(($P10      /$E10      )*100))</f>
        <v>52.004032169701752</v>
      </c>
      <c r="U10" s="26">
        <f t="shared" ref="U10:U41" si="10">IF(($E10      =0),0,(($Q10      /$E10      )*100))</f>
        <v>52.749343676725182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14250000</v>
      </c>
      <c r="C13" s="42"/>
      <c r="D13" s="42"/>
      <c r="E13" s="42">
        <f t="shared" si="4"/>
        <v>14250000</v>
      </c>
      <c r="F13" s="43">
        <v>14250000</v>
      </c>
      <c r="G13" s="44">
        <v>14250000</v>
      </c>
      <c r="H13" s="43">
        <v>1261000</v>
      </c>
      <c r="I13" s="44">
        <v>1261135</v>
      </c>
      <c r="J13" s="43">
        <v>4947000</v>
      </c>
      <c r="K13" s="44">
        <v>4946797</v>
      </c>
      <c r="L13" s="43">
        <v>5721000</v>
      </c>
      <c r="M13" s="44">
        <v>5721017</v>
      </c>
      <c r="N13" s="43"/>
      <c r="O13" s="44"/>
      <c r="P13" s="43">
        <f t="shared" si="5"/>
        <v>11929000</v>
      </c>
      <c r="Q13" s="44">
        <f t="shared" si="6"/>
        <v>11928949</v>
      </c>
      <c r="R13" s="24">
        <f t="shared" si="7"/>
        <v>15.64584596725288</v>
      </c>
      <c r="S13" s="25">
        <f t="shared" si="8"/>
        <v>15.650935342606539</v>
      </c>
      <c r="T13" s="24">
        <f t="shared" si="9"/>
        <v>83.712280701754381</v>
      </c>
      <c r="U13" s="26">
        <f t="shared" si="10"/>
        <v>83.711922807017544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20000000</v>
      </c>
      <c r="D20" s="42"/>
      <c r="E20" s="42">
        <f t="shared" si="4"/>
        <v>20000000</v>
      </c>
      <c r="F20" s="43">
        <v>20000000</v>
      </c>
      <c r="G20" s="44">
        <v>20000000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4236000</v>
      </c>
      <c r="C28" s="39">
        <f t="shared" si="11"/>
        <v>0</v>
      </c>
      <c r="D28" s="39">
        <f t="shared" si="11"/>
        <v>0</v>
      </c>
      <c r="E28" s="39">
        <f t="shared" si="11"/>
        <v>4236000</v>
      </c>
      <c r="F28" s="40">
        <f t="shared" si="11"/>
        <v>4236000</v>
      </c>
      <c r="G28" s="41">
        <f t="shared" si="11"/>
        <v>4236000</v>
      </c>
      <c r="H28" s="40">
        <f t="shared" si="11"/>
        <v>1415000</v>
      </c>
      <c r="I28" s="41">
        <f t="shared" si="11"/>
        <v>1415486</v>
      </c>
      <c r="J28" s="40">
        <f t="shared" si="11"/>
        <v>1530000</v>
      </c>
      <c r="K28" s="41">
        <f t="shared" si="11"/>
        <v>2270516</v>
      </c>
      <c r="L28" s="40">
        <f t="shared" si="11"/>
        <v>275000</v>
      </c>
      <c r="M28" s="41">
        <f t="shared" si="11"/>
        <v>275350</v>
      </c>
      <c r="N28" s="40">
        <f t="shared" si="11"/>
        <v>0</v>
      </c>
      <c r="O28" s="41">
        <f t="shared" si="11"/>
        <v>0</v>
      </c>
      <c r="P28" s="40">
        <f t="shared" si="11"/>
        <v>3220000</v>
      </c>
      <c r="Q28" s="41">
        <f t="shared" si="11"/>
        <v>3961352</v>
      </c>
      <c r="R28" s="20">
        <f t="shared" si="7"/>
        <v>-82.026143790849673</v>
      </c>
      <c r="S28" s="21">
        <f t="shared" si="8"/>
        <v>-87.872800720188721</v>
      </c>
      <c r="T28" s="20">
        <f t="shared" si="9"/>
        <v>76.015108593012272</v>
      </c>
      <c r="U28" s="22">
        <f t="shared" si="10"/>
        <v>93.51633616619452</v>
      </c>
      <c r="V28" s="40">
        <f t="shared" ref="V28:W28" si="12">SUM(V29:V42)</f>
        <v>3696000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1226000</v>
      </c>
      <c r="I31" s="44">
        <v>1225001</v>
      </c>
      <c r="J31" s="43">
        <v>84000</v>
      </c>
      <c r="K31" s="44">
        <v>125001</v>
      </c>
      <c r="L31" s="43">
        <v>275000</v>
      </c>
      <c r="M31" s="44">
        <v>275350</v>
      </c>
      <c r="N31" s="43"/>
      <c r="O31" s="44"/>
      <c r="P31" s="43">
        <f t="shared" si="5"/>
        <v>1585000</v>
      </c>
      <c r="Q31" s="44">
        <f t="shared" si="6"/>
        <v>1625352</v>
      </c>
      <c r="R31" s="24">
        <f t="shared" si="7"/>
        <v>227.38095238095238</v>
      </c>
      <c r="S31" s="25">
        <f t="shared" si="8"/>
        <v>120.2782377740978</v>
      </c>
      <c r="T31" s="24">
        <f t="shared" si="9"/>
        <v>83.421052631578945</v>
      </c>
      <c r="U31" s="26">
        <f t="shared" si="10"/>
        <v>85.544842105263157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2336000</v>
      </c>
      <c r="C33" s="42"/>
      <c r="D33" s="42"/>
      <c r="E33" s="42">
        <f t="shared" si="4"/>
        <v>2336000</v>
      </c>
      <c r="F33" s="43">
        <v>2336000</v>
      </c>
      <c r="G33" s="44">
        <v>2336000</v>
      </c>
      <c r="H33" s="43">
        <v>189000</v>
      </c>
      <c r="I33" s="44">
        <v>190485</v>
      </c>
      <c r="J33" s="43">
        <v>1446000</v>
      </c>
      <c r="K33" s="44">
        <v>2145515</v>
      </c>
      <c r="L33" s="43"/>
      <c r="M33" s="44"/>
      <c r="N33" s="43"/>
      <c r="O33" s="44"/>
      <c r="P33" s="43">
        <f t="shared" si="5"/>
        <v>1635000</v>
      </c>
      <c r="Q33" s="44">
        <f t="shared" si="6"/>
        <v>2336000</v>
      </c>
      <c r="R33" s="24">
        <f t="shared" si="7"/>
        <v>-100</v>
      </c>
      <c r="S33" s="25">
        <f t="shared" si="8"/>
        <v>-100</v>
      </c>
      <c r="T33" s="24">
        <f t="shared" si="9"/>
        <v>69.99143835616438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3696000</v>
      </c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68291000</v>
      </c>
      <c r="C43" s="45">
        <f t="shared" si="20"/>
        <v>0</v>
      </c>
      <c r="D43" s="45">
        <f t="shared" si="20"/>
        <v>0</v>
      </c>
      <c r="E43" s="45">
        <f t="shared" si="20"/>
        <v>68291000</v>
      </c>
      <c r="F43" s="46">
        <f t="shared" si="20"/>
        <v>62091000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68291000</v>
      </c>
      <c r="C44" s="39">
        <f t="shared" si="22"/>
        <v>0</v>
      </c>
      <c r="D44" s="39">
        <f t="shared" si="22"/>
        <v>0</v>
      </c>
      <c r="E44" s="39">
        <f t="shared" si="22"/>
        <v>68291000</v>
      </c>
      <c r="F44" s="40">
        <f t="shared" si="22"/>
        <v>62091000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68291000</v>
      </c>
      <c r="C46" s="42"/>
      <c r="D46" s="42"/>
      <c r="E46" s="42">
        <f t="shared" si="13"/>
        <v>68291000</v>
      </c>
      <c r="F46" s="43">
        <v>62091000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132410000</v>
      </c>
      <c r="C61" s="39">
        <f t="shared" si="26"/>
        <v>20000000</v>
      </c>
      <c r="D61" s="39">
        <f t="shared" si="26"/>
        <v>0</v>
      </c>
      <c r="E61" s="39">
        <f t="shared" si="26"/>
        <v>152410000</v>
      </c>
      <c r="F61" s="40">
        <f t="shared" si="26"/>
        <v>139577000</v>
      </c>
      <c r="G61" s="41">
        <f t="shared" si="26"/>
        <v>77486000</v>
      </c>
      <c r="H61" s="40">
        <f t="shared" si="26"/>
        <v>7688000</v>
      </c>
      <c r="I61" s="41">
        <f t="shared" si="26"/>
        <v>7802588</v>
      </c>
      <c r="J61" s="40">
        <f t="shared" si="26"/>
        <v>10532000</v>
      </c>
      <c r="K61" s="41">
        <f t="shared" si="26"/>
        <v>11089799</v>
      </c>
      <c r="L61" s="40">
        <f t="shared" si="26"/>
        <v>20660000</v>
      </c>
      <c r="M61" s="41">
        <f t="shared" si="26"/>
        <v>21069022</v>
      </c>
      <c r="N61" s="40">
        <f t="shared" si="26"/>
        <v>0</v>
      </c>
      <c r="O61" s="41">
        <f t="shared" si="26"/>
        <v>0</v>
      </c>
      <c r="P61" s="40">
        <f t="shared" si="26"/>
        <v>38880000</v>
      </c>
      <c r="Q61" s="41">
        <f t="shared" si="26"/>
        <v>39961409</v>
      </c>
      <c r="R61" s="20">
        <f t="shared" si="16"/>
        <v>96.164071401443223</v>
      </c>
      <c r="S61" s="21">
        <f t="shared" si="17"/>
        <v>89.985607493877922</v>
      </c>
      <c r="T61" s="20">
        <f t="shared" si="18"/>
        <v>25.510137130109573</v>
      </c>
      <c r="U61" s="22">
        <f t="shared" si="19"/>
        <v>26.219676530411391</v>
      </c>
      <c r="V61" s="40">
        <f t="shared" ref="V61:W61" si="27">+V8+V43</f>
        <v>3696000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132410000</v>
      </c>
      <c r="C65" s="48">
        <f t="shared" si="30"/>
        <v>20000000</v>
      </c>
      <c r="D65" s="48">
        <f t="shared" si="30"/>
        <v>0</v>
      </c>
      <c r="E65" s="48">
        <f t="shared" si="30"/>
        <v>152410000</v>
      </c>
      <c r="F65" s="49">
        <f t="shared" si="30"/>
        <v>139577000</v>
      </c>
      <c r="G65" s="50">
        <f t="shared" si="30"/>
        <v>77486000</v>
      </c>
      <c r="H65" s="49">
        <f t="shared" si="30"/>
        <v>7688000</v>
      </c>
      <c r="I65" s="50">
        <f t="shared" si="30"/>
        <v>7802588</v>
      </c>
      <c r="J65" s="49">
        <f t="shared" si="30"/>
        <v>10532000</v>
      </c>
      <c r="K65" s="50">
        <f t="shared" si="30"/>
        <v>11089799</v>
      </c>
      <c r="L65" s="49">
        <f t="shared" si="30"/>
        <v>20660000</v>
      </c>
      <c r="M65" s="51">
        <f t="shared" si="30"/>
        <v>21069022</v>
      </c>
      <c r="N65" s="49">
        <f t="shared" si="30"/>
        <v>0</v>
      </c>
      <c r="O65" s="50">
        <f t="shared" si="30"/>
        <v>0</v>
      </c>
      <c r="P65" s="49">
        <f t="shared" si="30"/>
        <v>38880000</v>
      </c>
      <c r="Q65" s="50">
        <f t="shared" si="30"/>
        <v>39961409</v>
      </c>
      <c r="R65" s="34">
        <f t="shared" si="16"/>
        <v>96.164071401443223</v>
      </c>
      <c r="S65" s="35">
        <f t="shared" si="17"/>
        <v>89.985607493877922</v>
      </c>
      <c r="T65" s="34">
        <f t="shared" si="18"/>
        <v>25.510137130109573</v>
      </c>
      <c r="U65" s="35">
        <f t="shared" si="19"/>
        <v>26.219676530411391</v>
      </c>
      <c r="V65" s="49">
        <f>+V61+V62</f>
        <v>3696000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127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66575000</v>
      </c>
      <c r="C8" s="36">
        <f t="shared" si="0"/>
        <v>0</v>
      </c>
      <c r="D8" s="36">
        <f t="shared" si="0"/>
        <v>0</v>
      </c>
      <c r="E8" s="36">
        <f t="shared" si="0"/>
        <v>66575000</v>
      </c>
      <c r="F8" s="37">
        <f t="shared" si="0"/>
        <v>66575000</v>
      </c>
      <c r="G8" s="38">
        <f t="shared" si="0"/>
        <v>66575000</v>
      </c>
      <c r="H8" s="37">
        <f t="shared" si="0"/>
        <v>8273000</v>
      </c>
      <c r="I8" s="38">
        <f t="shared" si="0"/>
        <v>5719656</v>
      </c>
      <c r="J8" s="37">
        <f t="shared" si="0"/>
        <v>16773000</v>
      </c>
      <c r="K8" s="38">
        <f t="shared" si="0"/>
        <v>19084036</v>
      </c>
      <c r="L8" s="37">
        <f t="shared" si="0"/>
        <v>9724000</v>
      </c>
      <c r="M8" s="38">
        <f t="shared" si="0"/>
        <v>8602022</v>
      </c>
      <c r="N8" s="37">
        <f t="shared" si="0"/>
        <v>0</v>
      </c>
      <c r="O8" s="38">
        <f t="shared" si="0"/>
        <v>0</v>
      </c>
      <c r="P8" s="37">
        <f t="shared" si="0"/>
        <v>34770000</v>
      </c>
      <c r="Q8" s="38">
        <f t="shared" si="0"/>
        <v>33405714</v>
      </c>
      <c r="R8" s="16">
        <f>IF(($J8       =0),0,((($L8       -$J8       )/$J8       )*100))</f>
        <v>-42.025874918023014</v>
      </c>
      <c r="S8" s="17">
        <f>IF(($K8       =0),0,((($M8       -$K8       )/$K8       )*100))</f>
        <v>-54.925561867521097</v>
      </c>
      <c r="T8" s="16">
        <f>IF(($E8       =0),0,(($P8       /$E8       )*100))</f>
        <v>52.226811866316183</v>
      </c>
      <c r="U8" s="18">
        <f>IF(($E8       =0),0,(($Q8       /$E8       )*100))</f>
        <v>50.177565152084114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59736000</v>
      </c>
      <c r="C9" s="39">
        <f t="shared" si="2"/>
        <v>0</v>
      </c>
      <c r="D9" s="39">
        <f t="shared" si="2"/>
        <v>0</v>
      </c>
      <c r="E9" s="39">
        <f t="shared" si="2"/>
        <v>59736000</v>
      </c>
      <c r="F9" s="40">
        <f t="shared" si="2"/>
        <v>59736000</v>
      </c>
      <c r="G9" s="41">
        <f t="shared" si="2"/>
        <v>59736000</v>
      </c>
      <c r="H9" s="40">
        <f t="shared" si="2"/>
        <v>7723000</v>
      </c>
      <c r="I9" s="41">
        <f t="shared" si="2"/>
        <v>5499497</v>
      </c>
      <c r="J9" s="40">
        <f t="shared" si="2"/>
        <v>15909000</v>
      </c>
      <c r="K9" s="41">
        <f t="shared" si="2"/>
        <v>17699781</v>
      </c>
      <c r="L9" s="40">
        <f t="shared" si="2"/>
        <v>7898000</v>
      </c>
      <c r="M9" s="41">
        <f t="shared" si="2"/>
        <v>6980169</v>
      </c>
      <c r="N9" s="40">
        <f t="shared" si="2"/>
        <v>0</v>
      </c>
      <c r="O9" s="41">
        <f t="shared" si="2"/>
        <v>0</v>
      </c>
      <c r="P9" s="40">
        <f t="shared" si="2"/>
        <v>31530000</v>
      </c>
      <c r="Q9" s="41">
        <f t="shared" si="2"/>
        <v>30179447</v>
      </c>
      <c r="R9" s="20">
        <f>IF(($J9       =0),0,((($L9       -$J9       )/$J9       )*100))</f>
        <v>-50.355144886542213</v>
      </c>
      <c r="S9" s="21">
        <f>IF(($K9       =0),0,((($M9       -$K9       )/$K9       )*100))</f>
        <v>-60.563529006375838</v>
      </c>
      <c r="T9" s="20">
        <f>IF(($E9       =0),0,(($P9       /$E9       )*100))</f>
        <v>52.782241864202497</v>
      </c>
      <c r="U9" s="22">
        <f>IF(($E9       =0),0,(($Q9       /$E9       )*100))</f>
        <v>50.521372371769111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45757000</v>
      </c>
      <c r="C10" s="42"/>
      <c r="D10" s="42"/>
      <c r="E10" s="42">
        <f t="shared" ref="E10:E41" si="4">$B10      +$C10      +$D10</f>
        <v>45757000</v>
      </c>
      <c r="F10" s="43">
        <v>45757000</v>
      </c>
      <c r="G10" s="44">
        <v>45757000</v>
      </c>
      <c r="H10" s="43">
        <v>6573000</v>
      </c>
      <c r="I10" s="44">
        <v>5499497</v>
      </c>
      <c r="J10" s="43">
        <v>12386000</v>
      </c>
      <c r="K10" s="44">
        <v>14683879</v>
      </c>
      <c r="L10" s="43">
        <v>5372000</v>
      </c>
      <c r="M10" s="44">
        <v>5703086</v>
      </c>
      <c r="N10" s="43"/>
      <c r="O10" s="44"/>
      <c r="P10" s="43">
        <f t="shared" ref="P10:P41" si="5">$H10      +$J10      +$L10      +$N10</f>
        <v>24331000</v>
      </c>
      <c r="Q10" s="44">
        <f t="shared" ref="Q10:Q41" si="6">$I10      +$K10      +$M10      +$O10</f>
        <v>25886462</v>
      </c>
      <c r="R10" s="24">
        <f t="shared" ref="R10:R41" si="7">IF(($J10      =0),0,((($L10      -$J10      )/$J10      )*100))</f>
        <v>-56.62845147747457</v>
      </c>
      <c r="S10" s="25">
        <f t="shared" ref="S10:S41" si="8">IF(($K10      =0),0,((($M10      -$K10      )/$K10      )*100))</f>
        <v>-61.160903055657158</v>
      </c>
      <c r="T10" s="24">
        <f t="shared" ref="T10:T41" si="9">IF(($E10      =0),0,(($P10      /$E10      )*100))</f>
        <v>53.17437769084512</v>
      </c>
      <c r="U10" s="26">
        <f t="shared" ref="U10:U41" si="10">IF(($E10      =0),0,(($Q10      /$E10      )*100))</f>
        <v>56.573774504447407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4275000</v>
      </c>
      <c r="C13" s="42"/>
      <c r="D13" s="42"/>
      <c r="E13" s="42">
        <f t="shared" si="4"/>
        <v>4275000</v>
      </c>
      <c r="F13" s="43">
        <v>4275000</v>
      </c>
      <c r="G13" s="44">
        <v>4275000</v>
      </c>
      <c r="H13" s="43">
        <v>1150000</v>
      </c>
      <c r="I13" s="44"/>
      <c r="J13" s="43">
        <v>1086000</v>
      </c>
      <c r="K13" s="44"/>
      <c r="L13" s="43">
        <v>538000</v>
      </c>
      <c r="M13" s="44"/>
      <c r="N13" s="43"/>
      <c r="O13" s="44"/>
      <c r="P13" s="43">
        <f t="shared" si="5"/>
        <v>2774000</v>
      </c>
      <c r="Q13" s="44">
        <f t="shared" si="6"/>
        <v>0</v>
      </c>
      <c r="R13" s="24">
        <f t="shared" si="7"/>
        <v>-50.46040515653776</v>
      </c>
      <c r="S13" s="25">
        <f t="shared" si="8"/>
        <v>0</v>
      </c>
      <c r="T13" s="24">
        <f t="shared" si="9"/>
        <v>64.888888888888886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9704000</v>
      </c>
      <c r="C20" s="42"/>
      <c r="D20" s="42"/>
      <c r="E20" s="42">
        <f t="shared" si="4"/>
        <v>9704000</v>
      </c>
      <c r="F20" s="43">
        <v>9704000</v>
      </c>
      <c r="G20" s="44">
        <v>9704000</v>
      </c>
      <c r="H20" s="43"/>
      <c r="I20" s="44"/>
      <c r="J20" s="43">
        <v>2437000</v>
      </c>
      <c r="K20" s="44">
        <v>3015902</v>
      </c>
      <c r="L20" s="43">
        <v>1988000</v>
      </c>
      <c r="M20" s="44">
        <v>1277083</v>
      </c>
      <c r="N20" s="43"/>
      <c r="O20" s="44"/>
      <c r="P20" s="43">
        <f t="shared" si="5"/>
        <v>4425000</v>
      </c>
      <c r="Q20" s="44">
        <f t="shared" si="6"/>
        <v>4292985</v>
      </c>
      <c r="R20" s="24">
        <f t="shared" si="7"/>
        <v>-18.424292162494872</v>
      </c>
      <c r="S20" s="25">
        <f t="shared" si="8"/>
        <v>-57.655023273302653</v>
      </c>
      <c r="T20" s="24">
        <f t="shared" si="9"/>
        <v>45.599752679307507</v>
      </c>
      <c r="U20" s="26">
        <f t="shared" si="10"/>
        <v>44.239334295136032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6839000</v>
      </c>
      <c r="C28" s="39">
        <f t="shared" si="11"/>
        <v>0</v>
      </c>
      <c r="D28" s="39">
        <f t="shared" si="11"/>
        <v>0</v>
      </c>
      <c r="E28" s="39">
        <f t="shared" si="11"/>
        <v>6839000</v>
      </c>
      <c r="F28" s="40">
        <f t="shared" si="11"/>
        <v>6839000</v>
      </c>
      <c r="G28" s="41">
        <f t="shared" si="11"/>
        <v>6839000</v>
      </c>
      <c r="H28" s="40">
        <f t="shared" si="11"/>
        <v>550000</v>
      </c>
      <c r="I28" s="41">
        <f t="shared" si="11"/>
        <v>220159</v>
      </c>
      <c r="J28" s="40">
        <f t="shared" si="11"/>
        <v>864000</v>
      </c>
      <c r="K28" s="41">
        <f t="shared" si="11"/>
        <v>1384255</v>
      </c>
      <c r="L28" s="40">
        <f t="shared" si="11"/>
        <v>1826000</v>
      </c>
      <c r="M28" s="41">
        <f t="shared" si="11"/>
        <v>1621853</v>
      </c>
      <c r="N28" s="40">
        <f t="shared" si="11"/>
        <v>0</v>
      </c>
      <c r="O28" s="41">
        <f t="shared" si="11"/>
        <v>0</v>
      </c>
      <c r="P28" s="40">
        <f t="shared" si="11"/>
        <v>3240000</v>
      </c>
      <c r="Q28" s="41">
        <f t="shared" si="11"/>
        <v>3226267</v>
      </c>
      <c r="R28" s="20">
        <f t="shared" si="7"/>
        <v>111.34259259259258</v>
      </c>
      <c r="S28" s="21">
        <f t="shared" si="8"/>
        <v>17.164323047415397</v>
      </c>
      <c r="T28" s="20">
        <f t="shared" si="9"/>
        <v>47.375347272993132</v>
      </c>
      <c r="U28" s="22">
        <f t="shared" si="10"/>
        <v>47.174543061851146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220000</v>
      </c>
      <c r="I31" s="44">
        <v>220159</v>
      </c>
      <c r="J31" s="43">
        <v>161000</v>
      </c>
      <c r="K31" s="44">
        <v>198925</v>
      </c>
      <c r="L31" s="43">
        <v>491000</v>
      </c>
      <c r="M31" s="44">
        <v>843022</v>
      </c>
      <c r="N31" s="43"/>
      <c r="O31" s="44"/>
      <c r="P31" s="43">
        <f t="shared" si="5"/>
        <v>872000</v>
      </c>
      <c r="Q31" s="44">
        <f t="shared" si="6"/>
        <v>1262106</v>
      </c>
      <c r="R31" s="24">
        <f t="shared" si="7"/>
        <v>204.96894409937889</v>
      </c>
      <c r="S31" s="25">
        <f t="shared" si="8"/>
        <v>323.78886515018223</v>
      </c>
      <c r="T31" s="24">
        <f t="shared" si="9"/>
        <v>29.06666666666667</v>
      </c>
      <c r="U31" s="26">
        <f t="shared" si="10"/>
        <v>42.0702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3839000</v>
      </c>
      <c r="C33" s="42"/>
      <c r="D33" s="42"/>
      <c r="E33" s="42">
        <f t="shared" si="4"/>
        <v>3839000</v>
      </c>
      <c r="F33" s="43">
        <v>3839000</v>
      </c>
      <c r="G33" s="44">
        <v>3839000</v>
      </c>
      <c r="H33" s="43">
        <v>330000</v>
      </c>
      <c r="I33" s="44"/>
      <c r="J33" s="43">
        <v>703000</v>
      </c>
      <c r="K33" s="44">
        <v>1185330</v>
      </c>
      <c r="L33" s="43">
        <v>1335000</v>
      </c>
      <c r="M33" s="44">
        <v>778831</v>
      </c>
      <c r="N33" s="43"/>
      <c r="O33" s="44"/>
      <c r="P33" s="43">
        <f t="shared" si="5"/>
        <v>2368000</v>
      </c>
      <c r="Q33" s="44">
        <f t="shared" si="6"/>
        <v>1964161</v>
      </c>
      <c r="R33" s="24">
        <f t="shared" si="7"/>
        <v>89.900426742532005</v>
      </c>
      <c r="S33" s="25">
        <f t="shared" si="8"/>
        <v>-34.294162806982023</v>
      </c>
      <c r="T33" s="24">
        <f t="shared" si="9"/>
        <v>61.682729877572285</v>
      </c>
      <c r="U33" s="26">
        <f t="shared" si="10"/>
        <v>51.163349830685078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62117000</v>
      </c>
      <c r="C43" s="45">
        <f t="shared" si="20"/>
        <v>0</v>
      </c>
      <c r="D43" s="45">
        <f t="shared" si="20"/>
        <v>0</v>
      </c>
      <c r="E43" s="45">
        <f t="shared" si="20"/>
        <v>62117000</v>
      </c>
      <c r="F43" s="46">
        <f t="shared" si="20"/>
        <v>56477000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62117000</v>
      </c>
      <c r="C44" s="39">
        <f t="shared" si="22"/>
        <v>0</v>
      </c>
      <c r="D44" s="39">
        <f t="shared" si="22"/>
        <v>0</v>
      </c>
      <c r="E44" s="39">
        <f t="shared" si="22"/>
        <v>62117000</v>
      </c>
      <c r="F44" s="40">
        <f t="shared" si="22"/>
        <v>56477000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62117000</v>
      </c>
      <c r="C46" s="42"/>
      <c r="D46" s="42"/>
      <c r="E46" s="42">
        <f t="shared" si="13"/>
        <v>62117000</v>
      </c>
      <c r="F46" s="43">
        <v>56477000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128692000</v>
      </c>
      <c r="C61" s="39">
        <f t="shared" si="26"/>
        <v>0</v>
      </c>
      <c r="D61" s="39">
        <f t="shared" si="26"/>
        <v>0</v>
      </c>
      <c r="E61" s="39">
        <f t="shared" si="26"/>
        <v>128692000</v>
      </c>
      <c r="F61" s="40">
        <f t="shared" si="26"/>
        <v>123052000</v>
      </c>
      <c r="G61" s="41">
        <f t="shared" si="26"/>
        <v>66575000</v>
      </c>
      <c r="H61" s="40">
        <f t="shared" si="26"/>
        <v>8273000</v>
      </c>
      <c r="I61" s="41">
        <f t="shared" si="26"/>
        <v>5719656</v>
      </c>
      <c r="J61" s="40">
        <f t="shared" si="26"/>
        <v>16773000</v>
      </c>
      <c r="K61" s="41">
        <f t="shared" si="26"/>
        <v>19084036</v>
      </c>
      <c r="L61" s="40">
        <f t="shared" si="26"/>
        <v>9724000</v>
      </c>
      <c r="M61" s="41">
        <f t="shared" si="26"/>
        <v>8602022</v>
      </c>
      <c r="N61" s="40">
        <f t="shared" si="26"/>
        <v>0</v>
      </c>
      <c r="O61" s="41">
        <f t="shared" si="26"/>
        <v>0</v>
      </c>
      <c r="P61" s="40">
        <f t="shared" si="26"/>
        <v>34770000</v>
      </c>
      <c r="Q61" s="41">
        <f t="shared" si="26"/>
        <v>33405714</v>
      </c>
      <c r="R61" s="20">
        <f t="shared" si="16"/>
        <v>-42.025874918023014</v>
      </c>
      <c r="S61" s="21">
        <f t="shared" si="17"/>
        <v>-54.925561867521097</v>
      </c>
      <c r="T61" s="20">
        <f t="shared" si="18"/>
        <v>27.017996456656203</v>
      </c>
      <c r="U61" s="22">
        <f t="shared" si="19"/>
        <v>25.957879277655177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128692000</v>
      </c>
      <c r="C65" s="48">
        <f t="shared" si="30"/>
        <v>0</v>
      </c>
      <c r="D65" s="48">
        <f t="shared" si="30"/>
        <v>0</v>
      </c>
      <c r="E65" s="48">
        <f t="shared" si="30"/>
        <v>128692000</v>
      </c>
      <c r="F65" s="49">
        <f t="shared" si="30"/>
        <v>123052000</v>
      </c>
      <c r="G65" s="50">
        <f t="shared" si="30"/>
        <v>66575000</v>
      </c>
      <c r="H65" s="49">
        <f t="shared" si="30"/>
        <v>8273000</v>
      </c>
      <c r="I65" s="50">
        <f t="shared" si="30"/>
        <v>5719656</v>
      </c>
      <c r="J65" s="49">
        <f t="shared" si="30"/>
        <v>16773000</v>
      </c>
      <c r="K65" s="50">
        <f t="shared" si="30"/>
        <v>19084036</v>
      </c>
      <c r="L65" s="49">
        <f t="shared" si="30"/>
        <v>9724000</v>
      </c>
      <c r="M65" s="51">
        <f t="shared" si="30"/>
        <v>8602022</v>
      </c>
      <c r="N65" s="49">
        <f t="shared" si="30"/>
        <v>0</v>
      </c>
      <c r="O65" s="50">
        <f t="shared" si="30"/>
        <v>0</v>
      </c>
      <c r="P65" s="49">
        <f t="shared" si="30"/>
        <v>34770000</v>
      </c>
      <c r="Q65" s="50">
        <f t="shared" si="30"/>
        <v>33405714</v>
      </c>
      <c r="R65" s="34">
        <f t="shared" si="16"/>
        <v>-42.025874918023014</v>
      </c>
      <c r="S65" s="35">
        <f t="shared" si="17"/>
        <v>-54.925561867521097</v>
      </c>
      <c r="T65" s="34">
        <f t="shared" si="18"/>
        <v>27.017996456656203</v>
      </c>
      <c r="U65" s="35">
        <f t="shared" si="19"/>
        <v>25.957879277655177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326483000</v>
      </c>
      <c r="C8" s="36">
        <f t="shared" si="0"/>
        <v>0</v>
      </c>
      <c r="D8" s="36">
        <f t="shared" si="0"/>
        <v>0</v>
      </c>
      <c r="E8" s="36">
        <f t="shared" si="0"/>
        <v>326483000</v>
      </c>
      <c r="F8" s="37">
        <f t="shared" si="0"/>
        <v>325288000</v>
      </c>
      <c r="G8" s="38">
        <f t="shared" si="0"/>
        <v>325288000</v>
      </c>
      <c r="H8" s="37">
        <f t="shared" si="0"/>
        <v>44235000</v>
      </c>
      <c r="I8" s="38">
        <f t="shared" si="0"/>
        <v>32967807</v>
      </c>
      <c r="J8" s="37">
        <f t="shared" si="0"/>
        <v>130245000</v>
      </c>
      <c r="K8" s="38">
        <f t="shared" si="0"/>
        <v>145502483</v>
      </c>
      <c r="L8" s="37">
        <f t="shared" si="0"/>
        <v>48567000</v>
      </c>
      <c r="M8" s="38">
        <f t="shared" si="0"/>
        <v>73725999</v>
      </c>
      <c r="N8" s="37">
        <f t="shared" si="0"/>
        <v>0</v>
      </c>
      <c r="O8" s="38">
        <f t="shared" si="0"/>
        <v>0</v>
      </c>
      <c r="P8" s="37">
        <f t="shared" si="0"/>
        <v>223047000</v>
      </c>
      <c r="Q8" s="38">
        <f t="shared" si="0"/>
        <v>252196289</v>
      </c>
      <c r="R8" s="16">
        <f>IF(($J8       =0),0,((($L8       -$J8       )/$J8       )*100))</f>
        <v>-62.711044569849129</v>
      </c>
      <c r="S8" s="17">
        <f>IF(($K8       =0),0,((($M8       -$K8       )/$K8       )*100))</f>
        <v>-49.330075006348864</v>
      </c>
      <c r="T8" s="16">
        <f>IF(($E8       =0),0,(($P8       /$E8       )*100))</f>
        <v>68.318105383741269</v>
      </c>
      <c r="U8" s="18">
        <f>IF(($E8       =0),0,(($Q8       /$E8       )*100))</f>
        <v>77.246376993595376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317796000</v>
      </c>
      <c r="C9" s="39">
        <f t="shared" si="2"/>
        <v>0</v>
      </c>
      <c r="D9" s="39">
        <f t="shared" si="2"/>
        <v>0</v>
      </c>
      <c r="E9" s="39">
        <f t="shared" si="2"/>
        <v>317796000</v>
      </c>
      <c r="F9" s="40">
        <f t="shared" si="2"/>
        <v>317796000</v>
      </c>
      <c r="G9" s="41">
        <f t="shared" si="2"/>
        <v>317796000</v>
      </c>
      <c r="H9" s="40">
        <f t="shared" si="2"/>
        <v>43350000</v>
      </c>
      <c r="I9" s="41">
        <f t="shared" si="2"/>
        <v>32031066</v>
      </c>
      <c r="J9" s="40">
        <f t="shared" si="2"/>
        <v>129809000</v>
      </c>
      <c r="K9" s="41">
        <f t="shared" si="2"/>
        <v>144238184</v>
      </c>
      <c r="L9" s="40">
        <f t="shared" si="2"/>
        <v>47596000</v>
      </c>
      <c r="M9" s="41">
        <f t="shared" si="2"/>
        <v>69115102</v>
      </c>
      <c r="N9" s="40">
        <f t="shared" si="2"/>
        <v>0</v>
      </c>
      <c r="O9" s="41">
        <f t="shared" si="2"/>
        <v>0</v>
      </c>
      <c r="P9" s="40">
        <f t="shared" si="2"/>
        <v>220755000</v>
      </c>
      <c r="Q9" s="41">
        <f t="shared" si="2"/>
        <v>245384352</v>
      </c>
      <c r="R9" s="20">
        <f>IF(($J9       =0),0,((($L9       -$J9       )/$J9       )*100))</f>
        <v>-63.333821229652798</v>
      </c>
      <c r="S9" s="21">
        <f>IF(($K9       =0),0,((($M9       -$K9       )/$K9       )*100))</f>
        <v>-52.082659332427539</v>
      </c>
      <c r="T9" s="20">
        <f>IF(($E9       =0),0,(($P9       /$E9       )*100))</f>
        <v>69.464373371596878</v>
      </c>
      <c r="U9" s="22">
        <f>IF(($E9       =0),0,(($Q9       /$E9       )*100))</f>
        <v>77.214424347694745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224123000</v>
      </c>
      <c r="C10" s="42"/>
      <c r="D10" s="42"/>
      <c r="E10" s="42">
        <f t="shared" ref="E10:E41" si="4">$B10      +$C10      +$D10</f>
        <v>224123000</v>
      </c>
      <c r="F10" s="43">
        <v>224123000</v>
      </c>
      <c r="G10" s="44">
        <v>224123000</v>
      </c>
      <c r="H10" s="43">
        <v>36380000</v>
      </c>
      <c r="I10" s="44">
        <v>30720360</v>
      </c>
      <c r="J10" s="43">
        <v>81609000</v>
      </c>
      <c r="K10" s="44">
        <v>90162041</v>
      </c>
      <c r="L10" s="43">
        <v>26325000</v>
      </c>
      <c r="M10" s="44">
        <v>49206229</v>
      </c>
      <c r="N10" s="43"/>
      <c r="O10" s="44"/>
      <c r="P10" s="43">
        <f t="shared" ref="P10:P41" si="5">$H10      +$J10      +$L10      +$N10</f>
        <v>144314000</v>
      </c>
      <c r="Q10" s="44">
        <f t="shared" ref="Q10:Q41" si="6">$I10      +$K10      +$M10      +$O10</f>
        <v>170088630</v>
      </c>
      <c r="R10" s="24">
        <f t="shared" ref="R10:R41" si="7">IF(($J10      =0),0,((($L10      -$J10      )/$J10      )*100))</f>
        <v>-67.742528397603209</v>
      </c>
      <c r="S10" s="25">
        <f t="shared" ref="S10:S41" si="8">IF(($K10      =0),0,((($M10      -$K10      )/$K10      )*100))</f>
        <v>-45.424672673503473</v>
      </c>
      <c r="T10" s="24">
        <f t="shared" ref="T10:T41" si="9">IF(($E10      =0),0,(($P10      /$E10      )*100))</f>
        <v>64.390535554137685</v>
      </c>
      <c r="U10" s="26">
        <f t="shared" ref="U10:U41" si="10">IF(($E10      =0),0,(($Q10      /$E10      )*100))</f>
        <v>75.890751953168575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2673000</v>
      </c>
      <c r="C16" s="42"/>
      <c r="D16" s="42"/>
      <c r="E16" s="42">
        <f t="shared" si="4"/>
        <v>2673000</v>
      </c>
      <c r="F16" s="43">
        <v>2673000</v>
      </c>
      <c r="G16" s="44">
        <v>2673000</v>
      </c>
      <c r="H16" s="43"/>
      <c r="I16" s="44"/>
      <c r="J16" s="43">
        <v>1110000</v>
      </c>
      <c r="K16" s="44">
        <v>1109984</v>
      </c>
      <c r="L16" s="43">
        <v>509000</v>
      </c>
      <c r="M16" s="44"/>
      <c r="N16" s="43"/>
      <c r="O16" s="44"/>
      <c r="P16" s="43">
        <f t="shared" si="5"/>
        <v>1619000</v>
      </c>
      <c r="Q16" s="44">
        <f t="shared" si="6"/>
        <v>1109984</v>
      </c>
      <c r="R16" s="24">
        <f t="shared" si="7"/>
        <v>-54.14414414414415</v>
      </c>
      <c r="S16" s="25">
        <f t="shared" si="8"/>
        <v>-100</v>
      </c>
      <c r="T16" s="24">
        <f t="shared" si="9"/>
        <v>60.568649457538349</v>
      </c>
      <c r="U16" s="26">
        <f t="shared" si="10"/>
        <v>41.525776281331837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91000000</v>
      </c>
      <c r="C23" s="42"/>
      <c r="D23" s="42"/>
      <c r="E23" s="42">
        <f t="shared" si="4"/>
        <v>91000000</v>
      </c>
      <c r="F23" s="43">
        <v>91000000</v>
      </c>
      <c r="G23" s="44">
        <v>91000000</v>
      </c>
      <c r="H23" s="43">
        <v>6970000</v>
      </c>
      <c r="I23" s="44">
        <v>1310706</v>
      </c>
      <c r="J23" s="43">
        <v>47090000</v>
      </c>
      <c r="K23" s="44">
        <v>52966159</v>
      </c>
      <c r="L23" s="43">
        <v>20762000</v>
      </c>
      <c r="M23" s="44">
        <v>19908873</v>
      </c>
      <c r="N23" s="43"/>
      <c r="O23" s="44"/>
      <c r="P23" s="43">
        <f t="shared" si="5"/>
        <v>74822000</v>
      </c>
      <c r="Q23" s="44">
        <f t="shared" si="6"/>
        <v>74185738</v>
      </c>
      <c r="R23" s="24">
        <f t="shared" si="7"/>
        <v>-55.909959651730723</v>
      </c>
      <c r="S23" s="25">
        <f t="shared" si="8"/>
        <v>-62.412088443113269</v>
      </c>
      <c r="T23" s="24">
        <f t="shared" si="9"/>
        <v>82.221978021978032</v>
      </c>
      <c r="U23" s="26">
        <f t="shared" si="10"/>
        <v>81.522789010989015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8687000</v>
      </c>
      <c r="C28" s="39">
        <f t="shared" si="11"/>
        <v>0</v>
      </c>
      <c r="D28" s="39">
        <f t="shared" si="11"/>
        <v>0</v>
      </c>
      <c r="E28" s="39">
        <f t="shared" si="11"/>
        <v>8687000</v>
      </c>
      <c r="F28" s="40">
        <f t="shared" si="11"/>
        <v>7492000</v>
      </c>
      <c r="G28" s="41">
        <f t="shared" si="11"/>
        <v>7492000</v>
      </c>
      <c r="H28" s="40">
        <f t="shared" si="11"/>
        <v>885000</v>
      </c>
      <c r="I28" s="41">
        <f t="shared" si="11"/>
        <v>936741</v>
      </c>
      <c r="J28" s="40">
        <f t="shared" si="11"/>
        <v>436000</v>
      </c>
      <c r="K28" s="41">
        <f t="shared" si="11"/>
        <v>1264299</v>
      </c>
      <c r="L28" s="40">
        <f t="shared" si="11"/>
        <v>971000</v>
      </c>
      <c r="M28" s="41">
        <f t="shared" si="11"/>
        <v>4610897</v>
      </c>
      <c r="N28" s="40">
        <f t="shared" si="11"/>
        <v>0</v>
      </c>
      <c r="O28" s="41">
        <f t="shared" si="11"/>
        <v>0</v>
      </c>
      <c r="P28" s="40">
        <f t="shared" si="11"/>
        <v>2292000</v>
      </c>
      <c r="Q28" s="41">
        <f t="shared" si="11"/>
        <v>6811937</v>
      </c>
      <c r="R28" s="20">
        <f t="shared" si="7"/>
        <v>122.70642201834863</v>
      </c>
      <c r="S28" s="21">
        <f t="shared" si="8"/>
        <v>264.69988507465405</v>
      </c>
      <c r="T28" s="20">
        <f t="shared" si="9"/>
        <v>26.384252331069412</v>
      </c>
      <c r="U28" s="22">
        <f t="shared" si="10"/>
        <v>78.415298722228627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140000</v>
      </c>
      <c r="I31" s="44">
        <v>140544</v>
      </c>
      <c r="J31" s="43">
        <v>436000</v>
      </c>
      <c r="K31" s="44">
        <v>436421</v>
      </c>
      <c r="L31" s="43">
        <v>173000</v>
      </c>
      <c r="M31" s="44">
        <v>764513</v>
      </c>
      <c r="N31" s="43"/>
      <c r="O31" s="44"/>
      <c r="P31" s="43">
        <f t="shared" si="5"/>
        <v>749000</v>
      </c>
      <c r="Q31" s="44">
        <f t="shared" si="6"/>
        <v>1341478</v>
      </c>
      <c r="R31" s="24">
        <f t="shared" si="7"/>
        <v>-60.321100917431195</v>
      </c>
      <c r="S31" s="25">
        <f t="shared" si="8"/>
        <v>75.1778672428687</v>
      </c>
      <c r="T31" s="24">
        <f t="shared" si="9"/>
        <v>24.966666666666669</v>
      </c>
      <c r="U31" s="26">
        <f t="shared" si="10"/>
        <v>44.715933333333332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5687000</v>
      </c>
      <c r="C33" s="42"/>
      <c r="D33" s="42"/>
      <c r="E33" s="42">
        <f t="shared" si="4"/>
        <v>5687000</v>
      </c>
      <c r="F33" s="43">
        <v>4492000</v>
      </c>
      <c r="G33" s="44">
        <v>4492000</v>
      </c>
      <c r="H33" s="43">
        <v>745000</v>
      </c>
      <c r="I33" s="44">
        <v>796197</v>
      </c>
      <c r="J33" s="43"/>
      <c r="K33" s="44">
        <v>827878</v>
      </c>
      <c r="L33" s="43">
        <v>798000</v>
      </c>
      <c r="M33" s="44">
        <v>3846384</v>
      </c>
      <c r="N33" s="43"/>
      <c r="O33" s="44"/>
      <c r="P33" s="43">
        <f t="shared" si="5"/>
        <v>1543000</v>
      </c>
      <c r="Q33" s="44">
        <f t="shared" si="6"/>
        <v>5470459</v>
      </c>
      <c r="R33" s="24">
        <f t="shared" si="7"/>
        <v>0</v>
      </c>
      <c r="S33" s="25">
        <f t="shared" si="8"/>
        <v>364.60758710824541</v>
      </c>
      <c r="T33" s="24">
        <f t="shared" si="9"/>
        <v>27.132055565324425</v>
      </c>
      <c r="U33" s="26">
        <f t="shared" si="10"/>
        <v>96.192350975909974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326483000</v>
      </c>
      <c r="C61" s="39">
        <f t="shared" si="26"/>
        <v>0</v>
      </c>
      <c r="D61" s="39">
        <f t="shared" si="26"/>
        <v>0</v>
      </c>
      <c r="E61" s="39">
        <f t="shared" si="26"/>
        <v>326483000</v>
      </c>
      <c r="F61" s="40">
        <f t="shared" si="26"/>
        <v>325288000</v>
      </c>
      <c r="G61" s="41">
        <f t="shared" si="26"/>
        <v>325288000</v>
      </c>
      <c r="H61" s="40">
        <f t="shared" si="26"/>
        <v>44235000</v>
      </c>
      <c r="I61" s="41">
        <f t="shared" si="26"/>
        <v>32967807</v>
      </c>
      <c r="J61" s="40">
        <f t="shared" si="26"/>
        <v>130245000</v>
      </c>
      <c r="K61" s="41">
        <f t="shared" si="26"/>
        <v>145502483</v>
      </c>
      <c r="L61" s="40">
        <f t="shared" si="26"/>
        <v>48567000</v>
      </c>
      <c r="M61" s="41">
        <f t="shared" si="26"/>
        <v>73725999</v>
      </c>
      <c r="N61" s="40">
        <f t="shared" si="26"/>
        <v>0</v>
      </c>
      <c r="O61" s="41">
        <f t="shared" si="26"/>
        <v>0</v>
      </c>
      <c r="P61" s="40">
        <f t="shared" si="26"/>
        <v>223047000</v>
      </c>
      <c r="Q61" s="41">
        <f t="shared" si="26"/>
        <v>252196289</v>
      </c>
      <c r="R61" s="20">
        <f t="shared" si="16"/>
        <v>-62.711044569849129</v>
      </c>
      <c r="S61" s="21">
        <f t="shared" si="17"/>
        <v>-49.330075006348864</v>
      </c>
      <c r="T61" s="20">
        <f t="shared" si="18"/>
        <v>68.318105383741269</v>
      </c>
      <c r="U61" s="22">
        <f t="shared" si="19"/>
        <v>77.246376993595376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326483000</v>
      </c>
      <c r="C65" s="48">
        <f t="shared" si="30"/>
        <v>0</v>
      </c>
      <c r="D65" s="48">
        <f t="shared" si="30"/>
        <v>0</v>
      </c>
      <c r="E65" s="48">
        <f t="shared" si="30"/>
        <v>326483000</v>
      </c>
      <c r="F65" s="49">
        <f t="shared" si="30"/>
        <v>325288000</v>
      </c>
      <c r="G65" s="50">
        <f t="shared" si="30"/>
        <v>325288000</v>
      </c>
      <c r="H65" s="49">
        <f t="shared" si="30"/>
        <v>44235000</v>
      </c>
      <c r="I65" s="50">
        <f t="shared" si="30"/>
        <v>32967807</v>
      </c>
      <c r="J65" s="49">
        <f t="shared" si="30"/>
        <v>130245000</v>
      </c>
      <c r="K65" s="50">
        <f t="shared" si="30"/>
        <v>145502483</v>
      </c>
      <c r="L65" s="49">
        <f t="shared" si="30"/>
        <v>48567000</v>
      </c>
      <c r="M65" s="51">
        <f t="shared" si="30"/>
        <v>73725999</v>
      </c>
      <c r="N65" s="49">
        <f t="shared" si="30"/>
        <v>0</v>
      </c>
      <c r="O65" s="50">
        <f t="shared" si="30"/>
        <v>0</v>
      </c>
      <c r="P65" s="49">
        <f t="shared" si="30"/>
        <v>223047000</v>
      </c>
      <c r="Q65" s="50">
        <f t="shared" si="30"/>
        <v>252196289</v>
      </c>
      <c r="R65" s="34">
        <f t="shared" si="16"/>
        <v>-62.711044569849129</v>
      </c>
      <c r="S65" s="35">
        <f t="shared" si="17"/>
        <v>-49.330075006348864</v>
      </c>
      <c r="T65" s="34">
        <f t="shared" si="18"/>
        <v>68.318105383741269</v>
      </c>
      <c r="U65" s="35">
        <f t="shared" si="19"/>
        <v>77.246376993595376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128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45565000</v>
      </c>
      <c r="C8" s="36">
        <f t="shared" si="0"/>
        <v>0</v>
      </c>
      <c r="D8" s="36">
        <f t="shared" si="0"/>
        <v>0</v>
      </c>
      <c r="E8" s="36">
        <f t="shared" si="0"/>
        <v>45565000</v>
      </c>
      <c r="F8" s="37">
        <f t="shared" si="0"/>
        <v>44568000</v>
      </c>
      <c r="G8" s="38">
        <f t="shared" si="0"/>
        <v>44568000</v>
      </c>
      <c r="H8" s="37">
        <f t="shared" si="0"/>
        <v>7293000</v>
      </c>
      <c r="I8" s="38">
        <f t="shared" si="0"/>
        <v>8555866</v>
      </c>
      <c r="J8" s="37">
        <f t="shared" si="0"/>
        <v>20025000</v>
      </c>
      <c r="K8" s="38">
        <f t="shared" si="0"/>
        <v>16854270</v>
      </c>
      <c r="L8" s="37">
        <f t="shared" si="0"/>
        <v>9381000</v>
      </c>
      <c r="M8" s="38">
        <f t="shared" si="0"/>
        <v>4782268</v>
      </c>
      <c r="N8" s="37">
        <f t="shared" si="0"/>
        <v>0</v>
      </c>
      <c r="O8" s="38">
        <f t="shared" si="0"/>
        <v>0</v>
      </c>
      <c r="P8" s="37">
        <f t="shared" si="0"/>
        <v>36699000</v>
      </c>
      <c r="Q8" s="38">
        <f t="shared" si="0"/>
        <v>30192404</v>
      </c>
      <c r="R8" s="16">
        <f>IF(($J8       =0),0,((($L8       -$J8       )/$J8       )*100))</f>
        <v>-53.153558052434455</v>
      </c>
      <c r="S8" s="17">
        <f>IF(($K8       =0),0,((($M8       -$K8       )/$K8       )*100))</f>
        <v>-71.625777918592732</v>
      </c>
      <c r="T8" s="16">
        <f>IF(($E8       =0),0,(($P8       /$E8       )*100))</f>
        <v>80.542082738944359</v>
      </c>
      <c r="U8" s="18">
        <f>IF(($E8       =0),0,(($Q8       /$E8       )*100))</f>
        <v>66.262271480302857</v>
      </c>
      <c r="V8" s="37">
        <f t="shared" ref="V8:W8" si="1">+V9+V28</f>
        <v>17598000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41506000</v>
      </c>
      <c r="C9" s="39">
        <f t="shared" si="2"/>
        <v>0</v>
      </c>
      <c r="D9" s="39">
        <f t="shared" si="2"/>
        <v>0</v>
      </c>
      <c r="E9" s="39">
        <f t="shared" si="2"/>
        <v>41506000</v>
      </c>
      <c r="F9" s="40">
        <f t="shared" si="2"/>
        <v>40509000</v>
      </c>
      <c r="G9" s="41">
        <f t="shared" si="2"/>
        <v>40509000</v>
      </c>
      <c r="H9" s="40">
        <f t="shared" si="2"/>
        <v>6643000</v>
      </c>
      <c r="I9" s="41">
        <f t="shared" si="2"/>
        <v>7531896</v>
      </c>
      <c r="J9" s="40">
        <f t="shared" si="2"/>
        <v>17723000</v>
      </c>
      <c r="K9" s="41">
        <f t="shared" si="2"/>
        <v>14113774</v>
      </c>
      <c r="L9" s="40">
        <f t="shared" si="2"/>
        <v>9251000</v>
      </c>
      <c r="M9" s="41">
        <f t="shared" si="2"/>
        <v>4843932</v>
      </c>
      <c r="N9" s="40">
        <f t="shared" si="2"/>
        <v>0</v>
      </c>
      <c r="O9" s="41">
        <f t="shared" si="2"/>
        <v>0</v>
      </c>
      <c r="P9" s="40">
        <f t="shared" si="2"/>
        <v>33617000</v>
      </c>
      <c r="Q9" s="41">
        <f t="shared" si="2"/>
        <v>26489602</v>
      </c>
      <c r="R9" s="20">
        <f>IF(($J9       =0),0,((($L9       -$J9       )/$J9       )*100))</f>
        <v>-47.802290808553856</v>
      </c>
      <c r="S9" s="21">
        <f>IF(($K9       =0),0,((($M9       -$K9       )/$K9       )*100))</f>
        <v>-65.679399429238416</v>
      </c>
      <c r="T9" s="20">
        <f>IF(($E9       =0),0,(($P9       /$E9       )*100))</f>
        <v>80.993109429961933</v>
      </c>
      <c r="U9" s="22">
        <f>IF(($E9       =0),0,(($Q9       /$E9       )*100))</f>
        <v>63.821139112417477</v>
      </c>
      <c r="V9" s="40">
        <f t="shared" ref="V9:W9" si="3">SUM(V10:V27)</f>
        <v>17598000</v>
      </c>
      <c r="W9" s="41">
        <f t="shared" si="3"/>
        <v>0</v>
      </c>
    </row>
    <row r="10" spans="1:23" ht="13" x14ac:dyDescent="0.3">
      <c r="A10" s="23" t="s">
        <v>36</v>
      </c>
      <c r="B10" s="42">
        <v>38656000</v>
      </c>
      <c r="C10" s="42"/>
      <c r="D10" s="42"/>
      <c r="E10" s="42">
        <f t="shared" ref="E10:E41" si="4">$B10      +$C10      +$D10</f>
        <v>38656000</v>
      </c>
      <c r="F10" s="43">
        <v>38656000</v>
      </c>
      <c r="G10" s="44">
        <v>38656000</v>
      </c>
      <c r="H10" s="43">
        <v>6643000</v>
      </c>
      <c r="I10" s="44">
        <v>7531896</v>
      </c>
      <c r="J10" s="43">
        <v>15911000</v>
      </c>
      <c r="K10" s="44">
        <v>14113774</v>
      </c>
      <c r="L10" s="43">
        <v>9210000</v>
      </c>
      <c r="M10" s="44">
        <v>4843932</v>
      </c>
      <c r="N10" s="43"/>
      <c r="O10" s="44"/>
      <c r="P10" s="43">
        <f t="shared" ref="P10:P41" si="5">$H10      +$J10      +$L10      +$N10</f>
        <v>31764000</v>
      </c>
      <c r="Q10" s="44">
        <f t="shared" ref="Q10:Q41" si="6">$I10      +$K10      +$M10      +$O10</f>
        <v>26489602</v>
      </c>
      <c r="R10" s="24">
        <f t="shared" ref="R10:R41" si="7">IF(($J10      =0),0,((($L10      -$J10      )/$J10      )*100))</f>
        <v>-42.115517566463453</v>
      </c>
      <c r="S10" s="25">
        <f t="shared" ref="S10:S41" si="8">IF(($K10      =0),0,((($M10      -$K10      )/$K10      )*100))</f>
        <v>-65.679399429238416</v>
      </c>
      <c r="T10" s="24">
        <f t="shared" ref="T10:T41" si="9">IF(($E10      =0),0,(($P10      /$E10      )*100))</f>
        <v>82.170943708609272</v>
      </c>
      <c r="U10" s="26">
        <f t="shared" ref="U10:U41" si="10">IF(($E10      =0),0,(($Q10      /$E10      )*100))</f>
        <v>68.526495240066225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2850000</v>
      </c>
      <c r="C13" s="42"/>
      <c r="D13" s="42"/>
      <c r="E13" s="42">
        <f t="shared" si="4"/>
        <v>2850000</v>
      </c>
      <c r="F13" s="43">
        <v>1853000</v>
      </c>
      <c r="G13" s="44">
        <v>1853000</v>
      </c>
      <c r="H13" s="43"/>
      <c r="I13" s="44"/>
      <c r="J13" s="43">
        <v>1812000</v>
      </c>
      <c r="K13" s="44"/>
      <c r="L13" s="43">
        <v>41000</v>
      </c>
      <c r="M13" s="44"/>
      <c r="N13" s="43"/>
      <c r="O13" s="44"/>
      <c r="P13" s="43">
        <f t="shared" si="5"/>
        <v>1853000</v>
      </c>
      <c r="Q13" s="44">
        <f t="shared" si="6"/>
        <v>0</v>
      </c>
      <c r="R13" s="24">
        <f t="shared" si="7"/>
        <v>-97.737306843267106</v>
      </c>
      <c r="S13" s="25">
        <f t="shared" si="8"/>
        <v>0</v>
      </c>
      <c r="T13" s="24">
        <f t="shared" si="9"/>
        <v>65.017543859649123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17598000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4059000</v>
      </c>
      <c r="C28" s="39">
        <f t="shared" si="11"/>
        <v>0</v>
      </c>
      <c r="D28" s="39">
        <f t="shared" si="11"/>
        <v>0</v>
      </c>
      <c r="E28" s="39">
        <f t="shared" si="11"/>
        <v>4059000</v>
      </c>
      <c r="F28" s="40">
        <f t="shared" si="11"/>
        <v>4059000</v>
      </c>
      <c r="G28" s="41">
        <f t="shared" si="11"/>
        <v>4059000</v>
      </c>
      <c r="H28" s="40">
        <f t="shared" si="11"/>
        <v>650000</v>
      </c>
      <c r="I28" s="41">
        <f t="shared" si="11"/>
        <v>1023970</v>
      </c>
      <c r="J28" s="40">
        <f t="shared" si="11"/>
        <v>2302000</v>
      </c>
      <c r="K28" s="41">
        <f t="shared" si="11"/>
        <v>2740496</v>
      </c>
      <c r="L28" s="40">
        <f t="shared" si="11"/>
        <v>130000</v>
      </c>
      <c r="M28" s="41">
        <f t="shared" si="11"/>
        <v>-61664</v>
      </c>
      <c r="N28" s="40">
        <f t="shared" si="11"/>
        <v>0</v>
      </c>
      <c r="O28" s="41">
        <f t="shared" si="11"/>
        <v>0</v>
      </c>
      <c r="P28" s="40">
        <f t="shared" si="11"/>
        <v>3082000</v>
      </c>
      <c r="Q28" s="41">
        <f t="shared" si="11"/>
        <v>3702802</v>
      </c>
      <c r="R28" s="20">
        <f t="shared" si="7"/>
        <v>-94.352736750651616</v>
      </c>
      <c r="S28" s="21">
        <f t="shared" si="8"/>
        <v>-102.25010363087559</v>
      </c>
      <c r="T28" s="20">
        <f t="shared" si="9"/>
        <v>75.930032027593015</v>
      </c>
      <c r="U28" s="22">
        <f t="shared" si="10"/>
        <v>91.224488790342448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135000</v>
      </c>
      <c r="I31" s="44">
        <v>134724</v>
      </c>
      <c r="J31" s="43">
        <v>1394000</v>
      </c>
      <c r="K31" s="44">
        <v>1394780</v>
      </c>
      <c r="L31" s="43">
        <v>130000</v>
      </c>
      <c r="M31" s="44">
        <v>114299</v>
      </c>
      <c r="N31" s="43"/>
      <c r="O31" s="44"/>
      <c r="P31" s="43">
        <f t="shared" si="5"/>
        <v>1659000</v>
      </c>
      <c r="Q31" s="44">
        <f t="shared" si="6"/>
        <v>1643803</v>
      </c>
      <c r="R31" s="24">
        <f t="shared" si="7"/>
        <v>-90.674318507890959</v>
      </c>
      <c r="S31" s="25">
        <f t="shared" si="8"/>
        <v>-91.805230932476817</v>
      </c>
      <c r="T31" s="24">
        <f t="shared" si="9"/>
        <v>82.95</v>
      </c>
      <c r="U31" s="26">
        <f t="shared" si="10"/>
        <v>82.190149999999988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2059000</v>
      </c>
      <c r="C33" s="42"/>
      <c r="D33" s="42"/>
      <c r="E33" s="42">
        <f t="shared" si="4"/>
        <v>2059000</v>
      </c>
      <c r="F33" s="43">
        <v>2059000</v>
      </c>
      <c r="G33" s="44">
        <v>2059000</v>
      </c>
      <c r="H33" s="43">
        <v>515000</v>
      </c>
      <c r="I33" s="44">
        <v>889246</v>
      </c>
      <c r="J33" s="43">
        <v>908000</v>
      </c>
      <c r="K33" s="44">
        <v>1345716</v>
      </c>
      <c r="L33" s="43"/>
      <c r="M33" s="44">
        <v>-175963</v>
      </c>
      <c r="N33" s="43"/>
      <c r="O33" s="44"/>
      <c r="P33" s="43">
        <f t="shared" si="5"/>
        <v>1423000</v>
      </c>
      <c r="Q33" s="44">
        <f t="shared" si="6"/>
        <v>2058999</v>
      </c>
      <c r="R33" s="24">
        <f t="shared" si="7"/>
        <v>-100</v>
      </c>
      <c r="S33" s="25">
        <f t="shared" si="8"/>
        <v>-113.07579013699771</v>
      </c>
      <c r="T33" s="24">
        <f t="shared" si="9"/>
        <v>69.111219038368148</v>
      </c>
      <c r="U33" s="26">
        <f t="shared" si="10"/>
        <v>99.999951432734335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744000</v>
      </c>
      <c r="C43" s="45">
        <f t="shared" si="20"/>
        <v>0</v>
      </c>
      <c r="D43" s="45">
        <f t="shared" si="20"/>
        <v>0</v>
      </c>
      <c r="E43" s="45">
        <f t="shared" si="20"/>
        <v>744000</v>
      </c>
      <c r="F43" s="46">
        <f t="shared" si="20"/>
        <v>677000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744000</v>
      </c>
      <c r="C44" s="39">
        <f t="shared" si="22"/>
        <v>0</v>
      </c>
      <c r="D44" s="39">
        <f t="shared" si="22"/>
        <v>0</v>
      </c>
      <c r="E44" s="39">
        <f t="shared" si="22"/>
        <v>744000</v>
      </c>
      <c r="F44" s="40">
        <f t="shared" si="22"/>
        <v>677000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744000</v>
      </c>
      <c r="C46" s="42"/>
      <c r="D46" s="42"/>
      <c r="E46" s="42">
        <f t="shared" si="13"/>
        <v>744000</v>
      </c>
      <c r="F46" s="43">
        <v>677000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46309000</v>
      </c>
      <c r="C61" s="39">
        <f t="shared" si="26"/>
        <v>0</v>
      </c>
      <c r="D61" s="39">
        <f t="shared" si="26"/>
        <v>0</v>
      </c>
      <c r="E61" s="39">
        <f t="shared" si="26"/>
        <v>46309000</v>
      </c>
      <c r="F61" s="40">
        <f t="shared" si="26"/>
        <v>45245000</v>
      </c>
      <c r="G61" s="41">
        <f t="shared" si="26"/>
        <v>44568000</v>
      </c>
      <c r="H61" s="40">
        <f t="shared" si="26"/>
        <v>7293000</v>
      </c>
      <c r="I61" s="41">
        <f t="shared" si="26"/>
        <v>8555866</v>
      </c>
      <c r="J61" s="40">
        <f t="shared" si="26"/>
        <v>20025000</v>
      </c>
      <c r="K61" s="41">
        <f t="shared" si="26"/>
        <v>16854270</v>
      </c>
      <c r="L61" s="40">
        <f t="shared" si="26"/>
        <v>9381000</v>
      </c>
      <c r="M61" s="41">
        <f t="shared" si="26"/>
        <v>4782268</v>
      </c>
      <c r="N61" s="40">
        <f t="shared" si="26"/>
        <v>0</v>
      </c>
      <c r="O61" s="41">
        <f t="shared" si="26"/>
        <v>0</v>
      </c>
      <c r="P61" s="40">
        <f t="shared" si="26"/>
        <v>36699000</v>
      </c>
      <c r="Q61" s="41">
        <f t="shared" si="26"/>
        <v>30192404</v>
      </c>
      <c r="R61" s="20">
        <f t="shared" si="16"/>
        <v>-53.153558052434455</v>
      </c>
      <c r="S61" s="21">
        <f t="shared" si="17"/>
        <v>-71.625777918592732</v>
      </c>
      <c r="T61" s="20">
        <f t="shared" si="18"/>
        <v>79.248094322917794</v>
      </c>
      <c r="U61" s="22">
        <f t="shared" si="19"/>
        <v>65.197702390464059</v>
      </c>
      <c r="V61" s="40">
        <f t="shared" ref="V61:W61" si="27">+V8+V43</f>
        <v>17598000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46309000</v>
      </c>
      <c r="C65" s="48">
        <f t="shared" si="30"/>
        <v>0</v>
      </c>
      <c r="D65" s="48">
        <f t="shared" si="30"/>
        <v>0</v>
      </c>
      <c r="E65" s="48">
        <f t="shared" si="30"/>
        <v>46309000</v>
      </c>
      <c r="F65" s="49">
        <f t="shared" si="30"/>
        <v>45245000</v>
      </c>
      <c r="G65" s="50">
        <f t="shared" si="30"/>
        <v>44568000</v>
      </c>
      <c r="H65" s="49">
        <f t="shared" si="30"/>
        <v>7293000</v>
      </c>
      <c r="I65" s="50">
        <f t="shared" si="30"/>
        <v>8555866</v>
      </c>
      <c r="J65" s="49">
        <f t="shared" si="30"/>
        <v>20025000</v>
      </c>
      <c r="K65" s="50">
        <f t="shared" si="30"/>
        <v>16854270</v>
      </c>
      <c r="L65" s="49">
        <f t="shared" si="30"/>
        <v>9381000</v>
      </c>
      <c r="M65" s="51">
        <f t="shared" si="30"/>
        <v>4782268</v>
      </c>
      <c r="N65" s="49">
        <f t="shared" si="30"/>
        <v>0</v>
      </c>
      <c r="O65" s="50">
        <f t="shared" si="30"/>
        <v>0</v>
      </c>
      <c r="P65" s="49">
        <f t="shared" si="30"/>
        <v>36699000</v>
      </c>
      <c r="Q65" s="50">
        <f t="shared" si="30"/>
        <v>30192404</v>
      </c>
      <c r="R65" s="34">
        <f t="shared" si="16"/>
        <v>-53.153558052434455</v>
      </c>
      <c r="S65" s="35">
        <f t="shared" si="17"/>
        <v>-71.625777918592732</v>
      </c>
      <c r="T65" s="34">
        <f t="shared" si="18"/>
        <v>79.248094322917794</v>
      </c>
      <c r="U65" s="35">
        <f t="shared" si="19"/>
        <v>65.197702390464059</v>
      </c>
      <c r="V65" s="49">
        <f>+V61+V62</f>
        <v>17598000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129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43823000</v>
      </c>
      <c r="C8" s="36">
        <f t="shared" si="0"/>
        <v>27000000</v>
      </c>
      <c r="D8" s="36">
        <f t="shared" si="0"/>
        <v>0</v>
      </c>
      <c r="E8" s="36">
        <f t="shared" si="0"/>
        <v>70823000</v>
      </c>
      <c r="F8" s="37">
        <f t="shared" si="0"/>
        <v>70823000</v>
      </c>
      <c r="G8" s="38">
        <f t="shared" si="0"/>
        <v>70823000</v>
      </c>
      <c r="H8" s="37">
        <f t="shared" si="0"/>
        <v>11814000</v>
      </c>
      <c r="I8" s="38">
        <f t="shared" si="0"/>
        <v>14743607</v>
      </c>
      <c r="J8" s="37">
        <f t="shared" si="0"/>
        <v>17050000</v>
      </c>
      <c r="K8" s="38">
        <f t="shared" si="0"/>
        <v>14254055</v>
      </c>
      <c r="L8" s="37">
        <f t="shared" si="0"/>
        <v>2638000</v>
      </c>
      <c r="M8" s="38">
        <f t="shared" si="0"/>
        <v>997759</v>
      </c>
      <c r="N8" s="37">
        <f t="shared" si="0"/>
        <v>0</v>
      </c>
      <c r="O8" s="38">
        <f t="shared" si="0"/>
        <v>0</v>
      </c>
      <c r="P8" s="37">
        <f t="shared" si="0"/>
        <v>31502000</v>
      </c>
      <c r="Q8" s="38">
        <f t="shared" si="0"/>
        <v>29995421</v>
      </c>
      <c r="R8" s="16">
        <f>IF(($J8       =0),0,((($L8       -$J8       )/$J8       )*100))</f>
        <v>-84.52785923753666</v>
      </c>
      <c r="S8" s="17">
        <f>IF(($K8       =0),0,((($M8       -$K8       )/$K8       )*100))</f>
        <v>-93.000174336355514</v>
      </c>
      <c r="T8" s="16">
        <f>IF(($E8       =0),0,(($P8       /$E8       )*100))</f>
        <v>44.479900597263601</v>
      </c>
      <c r="U8" s="18">
        <f>IF(($E8       =0),0,(($Q8       /$E8       )*100))</f>
        <v>42.35265521087782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25581000</v>
      </c>
      <c r="C9" s="39">
        <f t="shared" si="2"/>
        <v>27000000</v>
      </c>
      <c r="D9" s="39">
        <f t="shared" si="2"/>
        <v>0</v>
      </c>
      <c r="E9" s="39">
        <f t="shared" si="2"/>
        <v>52581000</v>
      </c>
      <c r="F9" s="40">
        <f t="shared" si="2"/>
        <v>52581000</v>
      </c>
      <c r="G9" s="41">
        <f t="shared" si="2"/>
        <v>52581000</v>
      </c>
      <c r="H9" s="40">
        <f t="shared" si="2"/>
        <v>10736000</v>
      </c>
      <c r="I9" s="41">
        <f t="shared" si="2"/>
        <v>12963287</v>
      </c>
      <c r="J9" s="40">
        <f t="shared" si="2"/>
        <v>14845000</v>
      </c>
      <c r="K9" s="41">
        <f t="shared" si="2"/>
        <v>12617478</v>
      </c>
      <c r="L9" s="40">
        <f t="shared" si="2"/>
        <v>0</v>
      </c>
      <c r="M9" s="41">
        <f t="shared" si="2"/>
        <v>235</v>
      </c>
      <c r="N9" s="40">
        <f t="shared" si="2"/>
        <v>0</v>
      </c>
      <c r="O9" s="41">
        <f t="shared" si="2"/>
        <v>0</v>
      </c>
      <c r="P9" s="40">
        <f t="shared" si="2"/>
        <v>25581000</v>
      </c>
      <c r="Q9" s="41">
        <f t="shared" si="2"/>
        <v>25581000</v>
      </c>
      <c r="R9" s="20">
        <f>IF(($J9       =0),0,((($L9       -$J9       )/$J9       )*100))</f>
        <v>-100</v>
      </c>
      <c r="S9" s="21">
        <f>IF(($K9       =0),0,((($M9       -$K9       )/$K9       )*100))</f>
        <v>-99.998137504182694</v>
      </c>
      <c r="T9" s="20">
        <f>IF(($E9       =0),0,(($P9       /$E9       )*100))</f>
        <v>48.650653277799968</v>
      </c>
      <c r="U9" s="22">
        <f>IF(($E9       =0),0,(($Q9       /$E9       )*100))</f>
        <v>48.650653277799968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25581000</v>
      </c>
      <c r="C10" s="42"/>
      <c r="D10" s="42"/>
      <c r="E10" s="42">
        <f t="shared" ref="E10:E41" si="4">$B10      +$C10      +$D10</f>
        <v>25581000</v>
      </c>
      <c r="F10" s="43">
        <v>25581000</v>
      </c>
      <c r="G10" s="44">
        <v>25581000</v>
      </c>
      <c r="H10" s="43">
        <v>10736000</v>
      </c>
      <c r="I10" s="44">
        <v>12963287</v>
      </c>
      <c r="J10" s="43">
        <v>14845000</v>
      </c>
      <c r="K10" s="44">
        <v>12617478</v>
      </c>
      <c r="L10" s="43"/>
      <c r="M10" s="44">
        <v>235</v>
      </c>
      <c r="N10" s="43"/>
      <c r="O10" s="44"/>
      <c r="P10" s="43">
        <f t="shared" ref="P10:P41" si="5">$H10      +$J10      +$L10      +$N10</f>
        <v>25581000</v>
      </c>
      <c r="Q10" s="44">
        <f t="shared" ref="Q10:Q41" si="6">$I10      +$K10      +$M10      +$O10</f>
        <v>25581000</v>
      </c>
      <c r="R10" s="24">
        <f t="shared" ref="R10:R41" si="7">IF(($J10      =0),0,((($L10      -$J10      )/$J10      )*100))</f>
        <v>-100</v>
      </c>
      <c r="S10" s="25">
        <f t="shared" ref="S10:S41" si="8">IF(($K10      =0),0,((($M10      -$K10      )/$K10      )*100))</f>
        <v>-99.998137504182694</v>
      </c>
      <c r="T10" s="24">
        <f t="shared" ref="T10:T41" si="9">IF(($E10      =0),0,(($P10      /$E10      )*100))</f>
        <v>100</v>
      </c>
      <c r="U10" s="26">
        <f t="shared" ref="U10:U41" si="10">IF(($E10      =0),0,(($Q10      /$E10      )*100))</f>
        <v>100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27000000</v>
      </c>
      <c r="D20" s="42"/>
      <c r="E20" s="42">
        <f t="shared" si="4"/>
        <v>27000000</v>
      </c>
      <c r="F20" s="43">
        <v>27000000</v>
      </c>
      <c r="G20" s="44">
        <v>27000000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18242000</v>
      </c>
      <c r="C28" s="39">
        <f t="shared" si="11"/>
        <v>0</v>
      </c>
      <c r="D28" s="39">
        <f t="shared" si="11"/>
        <v>0</v>
      </c>
      <c r="E28" s="39">
        <f t="shared" si="11"/>
        <v>18242000</v>
      </c>
      <c r="F28" s="40">
        <f t="shared" si="11"/>
        <v>18242000</v>
      </c>
      <c r="G28" s="41">
        <f t="shared" si="11"/>
        <v>18242000</v>
      </c>
      <c r="H28" s="40">
        <f t="shared" si="11"/>
        <v>1078000</v>
      </c>
      <c r="I28" s="41">
        <f t="shared" si="11"/>
        <v>1780320</v>
      </c>
      <c r="J28" s="40">
        <f t="shared" si="11"/>
        <v>2205000</v>
      </c>
      <c r="K28" s="41">
        <f t="shared" si="11"/>
        <v>1636577</v>
      </c>
      <c r="L28" s="40">
        <f t="shared" si="11"/>
        <v>2638000</v>
      </c>
      <c r="M28" s="41">
        <f t="shared" si="11"/>
        <v>997524</v>
      </c>
      <c r="N28" s="40">
        <f t="shared" si="11"/>
        <v>0</v>
      </c>
      <c r="O28" s="41">
        <f t="shared" si="11"/>
        <v>0</v>
      </c>
      <c r="P28" s="40">
        <f t="shared" si="11"/>
        <v>5921000</v>
      </c>
      <c r="Q28" s="41">
        <f t="shared" si="11"/>
        <v>4414421</v>
      </c>
      <c r="R28" s="20">
        <f t="shared" si="7"/>
        <v>19.637188208616781</v>
      </c>
      <c r="S28" s="21">
        <f t="shared" si="8"/>
        <v>-39.048147444330453</v>
      </c>
      <c r="T28" s="20">
        <f t="shared" si="9"/>
        <v>32.4580638087929</v>
      </c>
      <c r="U28" s="22">
        <f t="shared" si="10"/>
        <v>24.199216094726456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2700000</v>
      </c>
      <c r="C31" s="42"/>
      <c r="D31" s="42"/>
      <c r="E31" s="42">
        <f t="shared" si="4"/>
        <v>2700000</v>
      </c>
      <c r="F31" s="43">
        <v>2700000</v>
      </c>
      <c r="G31" s="44">
        <v>2700000</v>
      </c>
      <c r="H31" s="43">
        <v>567000</v>
      </c>
      <c r="I31" s="44">
        <v>610953</v>
      </c>
      <c r="J31" s="43">
        <v>1067000</v>
      </c>
      <c r="K31" s="44">
        <v>1018784</v>
      </c>
      <c r="L31" s="43"/>
      <c r="M31" s="44">
        <v>742704</v>
      </c>
      <c r="N31" s="43"/>
      <c r="O31" s="44"/>
      <c r="P31" s="43">
        <f t="shared" si="5"/>
        <v>1634000</v>
      </c>
      <c r="Q31" s="44">
        <f t="shared" si="6"/>
        <v>2372441</v>
      </c>
      <c r="R31" s="24">
        <f t="shared" si="7"/>
        <v>-100</v>
      </c>
      <c r="S31" s="25">
        <f t="shared" si="8"/>
        <v>-27.098972893174604</v>
      </c>
      <c r="T31" s="24">
        <f t="shared" si="9"/>
        <v>60.518518518518519</v>
      </c>
      <c r="U31" s="26">
        <f t="shared" si="10"/>
        <v>87.868185185185183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2042000</v>
      </c>
      <c r="C33" s="42"/>
      <c r="D33" s="42"/>
      <c r="E33" s="42">
        <f t="shared" si="4"/>
        <v>2042000</v>
      </c>
      <c r="F33" s="43">
        <v>2042000</v>
      </c>
      <c r="G33" s="44">
        <v>2042000</v>
      </c>
      <c r="H33" s="43">
        <v>511000</v>
      </c>
      <c r="I33" s="44">
        <v>1169367</v>
      </c>
      <c r="J33" s="43">
        <v>295000</v>
      </c>
      <c r="K33" s="44">
        <v>617793</v>
      </c>
      <c r="L33" s="43">
        <v>254000</v>
      </c>
      <c r="M33" s="44">
        <v>254820</v>
      </c>
      <c r="N33" s="43"/>
      <c r="O33" s="44"/>
      <c r="P33" s="43">
        <f t="shared" si="5"/>
        <v>1060000</v>
      </c>
      <c r="Q33" s="44">
        <f t="shared" si="6"/>
        <v>2041980</v>
      </c>
      <c r="R33" s="24">
        <f t="shared" si="7"/>
        <v>-13.898305084745763</v>
      </c>
      <c r="S33" s="25">
        <f t="shared" si="8"/>
        <v>-58.753174607028569</v>
      </c>
      <c r="T33" s="24">
        <f t="shared" si="9"/>
        <v>51.909892262487759</v>
      </c>
      <c r="U33" s="26">
        <f t="shared" si="10"/>
        <v>99.99902056807052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>
        <v>13500000</v>
      </c>
      <c r="C37" s="42"/>
      <c r="D37" s="42"/>
      <c r="E37" s="42">
        <f t="shared" si="4"/>
        <v>13500000</v>
      </c>
      <c r="F37" s="43">
        <v>13500000</v>
      </c>
      <c r="G37" s="44">
        <v>13500000</v>
      </c>
      <c r="H37" s="43"/>
      <c r="I37" s="44"/>
      <c r="J37" s="43">
        <v>843000</v>
      </c>
      <c r="K37" s="44"/>
      <c r="L37" s="43">
        <v>2384000</v>
      </c>
      <c r="M37" s="44"/>
      <c r="N37" s="43"/>
      <c r="O37" s="44"/>
      <c r="P37" s="43">
        <f t="shared" si="5"/>
        <v>3227000</v>
      </c>
      <c r="Q37" s="44">
        <f t="shared" si="6"/>
        <v>0</v>
      </c>
      <c r="R37" s="24">
        <f t="shared" si="7"/>
        <v>182.79952550415183</v>
      </c>
      <c r="S37" s="25">
        <f t="shared" si="8"/>
        <v>0</v>
      </c>
      <c r="T37" s="24">
        <f t="shared" si="9"/>
        <v>23.903703703703705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7074000</v>
      </c>
      <c r="C43" s="45">
        <f t="shared" si="20"/>
        <v>0</v>
      </c>
      <c r="D43" s="45">
        <f t="shared" si="20"/>
        <v>0</v>
      </c>
      <c r="E43" s="45">
        <f t="shared" si="20"/>
        <v>7074000</v>
      </c>
      <c r="F43" s="46">
        <f t="shared" si="20"/>
        <v>6432000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7074000</v>
      </c>
      <c r="C44" s="39">
        <f t="shared" si="22"/>
        <v>0</v>
      </c>
      <c r="D44" s="39">
        <f t="shared" si="22"/>
        <v>0</v>
      </c>
      <c r="E44" s="39">
        <f t="shared" si="22"/>
        <v>7074000</v>
      </c>
      <c r="F44" s="40">
        <f t="shared" si="22"/>
        <v>6432000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7074000</v>
      </c>
      <c r="C46" s="42"/>
      <c r="D46" s="42"/>
      <c r="E46" s="42">
        <f t="shared" si="13"/>
        <v>7074000</v>
      </c>
      <c r="F46" s="43">
        <v>6432000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50897000</v>
      </c>
      <c r="C61" s="39">
        <f t="shared" si="26"/>
        <v>27000000</v>
      </c>
      <c r="D61" s="39">
        <f t="shared" si="26"/>
        <v>0</v>
      </c>
      <c r="E61" s="39">
        <f t="shared" si="26"/>
        <v>77897000</v>
      </c>
      <c r="F61" s="40">
        <f t="shared" si="26"/>
        <v>77255000</v>
      </c>
      <c r="G61" s="41">
        <f t="shared" si="26"/>
        <v>70823000</v>
      </c>
      <c r="H61" s="40">
        <f t="shared" si="26"/>
        <v>11814000</v>
      </c>
      <c r="I61" s="41">
        <f t="shared" si="26"/>
        <v>14743607</v>
      </c>
      <c r="J61" s="40">
        <f t="shared" si="26"/>
        <v>17050000</v>
      </c>
      <c r="K61" s="41">
        <f t="shared" si="26"/>
        <v>14254055</v>
      </c>
      <c r="L61" s="40">
        <f t="shared" si="26"/>
        <v>2638000</v>
      </c>
      <c r="M61" s="41">
        <f t="shared" si="26"/>
        <v>997759</v>
      </c>
      <c r="N61" s="40">
        <f t="shared" si="26"/>
        <v>0</v>
      </c>
      <c r="O61" s="41">
        <f t="shared" si="26"/>
        <v>0</v>
      </c>
      <c r="P61" s="40">
        <f t="shared" si="26"/>
        <v>31502000</v>
      </c>
      <c r="Q61" s="41">
        <f t="shared" si="26"/>
        <v>29995421</v>
      </c>
      <c r="R61" s="20">
        <f t="shared" si="16"/>
        <v>-84.52785923753666</v>
      </c>
      <c r="S61" s="21">
        <f t="shared" si="17"/>
        <v>-93.000174336355514</v>
      </c>
      <c r="T61" s="20">
        <f t="shared" si="18"/>
        <v>40.440581793907334</v>
      </c>
      <c r="U61" s="22">
        <f t="shared" si="19"/>
        <v>38.506516297161639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50897000</v>
      </c>
      <c r="C65" s="48">
        <f t="shared" si="30"/>
        <v>27000000</v>
      </c>
      <c r="D65" s="48">
        <f t="shared" si="30"/>
        <v>0</v>
      </c>
      <c r="E65" s="48">
        <f t="shared" si="30"/>
        <v>77897000</v>
      </c>
      <c r="F65" s="49">
        <f t="shared" si="30"/>
        <v>77255000</v>
      </c>
      <c r="G65" s="50">
        <f t="shared" si="30"/>
        <v>70823000</v>
      </c>
      <c r="H65" s="49">
        <f t="shared" si="30"/>
        <v>11814000</v>
      </c>
      <c r="I65" s="50">
        <f t="shared" si="30"/>
        <v>14743607</v>
      </c>
      <c r="J65" s="49">
        <f t="shared" si="30"/>
        <v>17050000</v>
      </c>
      <c r="K65" s="50">
        <f t="shared" si="30"/>
        <v>14254055</v>
      </c>
      <c r="L65" s="49">
        <f t="shared" si="30"/>
        <v>2638000</v>
      </c>
      <c r="M65" s="51">
        <f t="shared" si="30"/>
        <v>997759</v>
      </c>
      <c r="N65" s="49">
        <f t="shared" si="30"/>
        <v>0</v>
      </c>
      <c r="O65" s="50">
        <f t="shared" si="30"/>
        <v>0</v>
      </c>
      <c r="P65" s="49">
        <f t="shared" si="30"/>
        <v>31502000</v>
      </c>
      <c r="Q65" s="50">
        <f t="shared" si="30"/>
        <v>29995421</v>
      </c>
      <c r="R65" s="34">
        <f t="shared" si="16"/>
        <v>-84.52785923753666</v>
      </c>
      <c r="S65" s="35">
        <f t="shared" si="17"/>
        <v>-93.000174336355514</v>
      </c>
      <c r="T65" s="34">
        <f t="shared" si="18"/>
        <v>40.440581793907334</v>
      </c>
      <c r="U65" s="35">
        <f t="shared" si="19"/>
        <v>38.506516297161639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130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35979000</v>
      </c>
      <c r="C8" s="36">
        <f t="shared" si="0"/>
        <v>27000000</v>
      </c>
      <c r="D8" s="36">
        <f t="shared" si="0"/>
        <v>0</v>
      </c>
      <c r="E8" s="36">
        <f t="shared" si="0"/>
        <v>62979000</v>
      </c>
      <c r="F8" s="37">
        <f t="shared" si="0"/>
        <v>62979000</v>
      </c>
      <c r="G8" s="38">
        <f t="shared" si="0"/>
        <v>62979000</v>
      </c>
      <c r="H8" s="37">
        <f t="shared" si="0"/>
        <v>5864000</v>
      </c>
      <c r="I8" s="38">
        <f t="shared" si="0"/>
        <v>6725538</v>
      </c>
      <c r="J8" s="37">
        <f t="shared" si="0"/>
        <v>10687000</v>
      </c>
      <c r="K8" s="38">
        <f t="shared" si="0"/>
        <v>10883386</v>
      </c>
      <c r="L8" s="37">
        <f t="shared" si="0"/>
        <v>12261000</v>
      </c>
      <c r="M8" s="38">
        <f t="shared" si="0"/>
        <v>12131226</v>
      </c>
      <c r="N8" s="37">
        <f t="shared" si="0"/>
        <v>0</v>
      </c>
      <c r="O8" s="38">
        <f t="shared" si="0"/>
        <v>0</v>
      </c>
      <c r="P8" s="37">
        <f t="shared" si="0"/>
        <v>28812000</v>
      </c>
      <c r="Q8" s="38">
        <f t="shared" si="0"/>
        <v>29740150</v>
      </c>
      <c r="R8" s="16">
        <f>IF(($J8       =0),0,((($L8       -$J8       )/$J8       )*100))</f>
        <v>14.728174417516609</v>
      </c>
      <c r="S8" s="17">
        <f>IF(($K8       =0),0,((($M8       -$K8       )/$K8       )*100))</f>
        <v>11.465549416330543</v>
      </c>
      <c r="T8" s="16">
        <f>IF(($E8       =0),0,(($P8       /$E8       )*100))</f>
        <v>45.748582860953654</v>
      </c>
      <c r="U8" s="18">
        <f>IF(($E8       =0),0,(($Q8       /$E8       )*100))</f>
        <v>47.22232807761317</v>
      </c>
      <c r="V8" s="37">
        <f t="shared" ref="V8:W8" si="1">+V9+V28</f>
        <v>3255000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31703000</v>
      </c>
      <c r="C9" s="39">
        <f t="shared" si="2"/>
        <v>27000000</v>
      </c>
      <c r="D9" s="39">
        <f t="shared" si="2"/>
        <v>0</v>
      </c>
      <c r="E9" s="39">
        <f t="shared" si="2"/>
        <v>58703000</v>
      </c>
      <c r="F9" s="40">
        <f t="shared" si="2"/>
        <v>58703000</v>
      </c>
      <c r="G9" s="41">
        <f t="shared" si="2"/>
        <v>58703000</v>
      </c>
      <c r="H9" s="40">
        <f t="shared" si="2"/>
        <v>4420000</v>
      </c>
      <c r="I9" s="41">
        <f t="shared" si="2"/>
        <v>4420638</v>
      </c>
      <c r="J9" s="40">
        <f t="shared" si="2"/>
        <v>9508000</v>
      </c>
      <c r="K9" s="41">
        <f t="shared" si="2"/>
        <v>9507888</v>
      </c>
      <c r="L9" s="40">
        <f t="shared" si="2"/>
        <v>11770000</v>
      </c>
      <c r="M9" s="41">
        <f t="shared" si="2"/>
        <v>11769708</v>
      </c>
      <c r="N9" s="40">
        <f t="shared" si="2"/>
        <v>0</v>
      </c>
      <c r="O9" s="41">
        <f t="shared" si="2"/>
        <v>0</v>
      </c>
      <c r="P9" s="40">
        <f t="shared" si="2"/>
        <v>25698000</v>
      </c>
      <c r="Q9" s="41">
        <f t="shared" si="2"/>
        <v>25698234</v>
      </c>
      <c r="R9" s="20">
        <f>IF(($J9       =0),0,((($L9       -$J9       )/$J9       )*100))</f>
        <v>23.790492217080352</v>
      </c>
      <c r="S9" s="21">
        <f>IF(($K9       =0),0,((($M9       -$K9       )/$K9       )*100))</f>
        <v>23.788879296853306</v>
      </c>
      <c r="T9" s="20">
        <f>IF(($E9       =0),0,(($P9       /$E9       )*100))</f>
        <v>43.776297633851762</v>
      </c>
      <c r="U9" s="22">
        <f>IF(($E9       =0),0,(($Q9       /$E9       )*100))</f>
        <v>43.776696250617512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31703000</v>
      </c>
      <c r="C10" s="42"/>
      <c r="D10" s="42"/>
      <c r="E10" s="42">
        <f t="shared" ref="E10:E41" si="4">$B10      +$C10      +$D10</f>
        <v>31703000</v>
      </c>
      <c r="F10" s="43">
        <v>31703000</v>
      </c>
      <c r="G10" s="44">
        <v>31703000</v>
      </c>
      <c r="H10" s="43">
        <v>4420000</v>
      </c>
      <c r="I10" s="44">
        <v>4420638</v>
      </c>
      <c r="J10" s="43">
        <v>9508000</v>
      </c>
      <c r="K10" s="44">
        <v>9507888</v>
      </c>
      <c r="L10" s="43">
        <v>11770000</v>
      </c>
      <c r="M10" s="44">
        <v>11769708</v>
      </c>
      <c r="N10" s="43"/>
      <c r="O10" s="44"/>
      <c r="P10" s="43">
        <f t="shared" ref="P10:P41" si="5">$H10      +$J10      +$L10      +$N10</f>
        <v>25698000</v>
      </c>
      <c r="Q10" s="44">
        <f t="shared" ref="Q10:Q41" si="6">$I10      +$K10      +$M10      +$O10</f>
        <v>25698234</v>
      </c>
      <c r="R10" s="24">
        <f t="shared" ref="R10:R41" si="7">IF(($J10      =0),0,((($L10      -$J10      )/$J10      )*100))</f>
        <v>23.790492217080352</v>
      </c>
      <c r="S10" s="25">
        <f t="shared" ref="S10:S41" si="8">IF(($K10      =0),0,((($M10      -$K10      )/$K10      )*100))</f>
        <v>23.788879296853306</v>
      </c>
      <c r="T10" s="24">
        <f t="shared" ref="T10:T41" si="9">IF(($E10      =0),0,(($P10      /$E10      )*100))</f>
        <v>81.058574898274614</v>
      </c>
      <c r="U10" s="26">
        <f t="shared" ref="U10:U41" si="10">IF(($E10      =0),0,(($Q10      /$E10      )*100))</f>
        <v>81.059312998769826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27000000</v>
      </c>
      <c r="D20" s="42"/>
      <c r="E20" s="42">
        <f t="shared" si="4"/>
        <v>27000000</v>
      </c>
      <c r="F20" s="43">
        <v>27000000</v>
      </c>
      <c r="G20" s="44">
        <v>27000000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4276000</v>
      </c>
      <c r="C28" s="39">
        <f t="shared" si="11"/>
        <v>0</v>
      </c>
      <c r="D28" s="39">
        <f t="shared" si="11"/>
        <v>0</v>
      </c>
      <c r="E28" s="39">
        <f t="shared" si="11"/>
        <v>4276000</v>
      </c>
      <c r="F28" s="40">
        <f t="shared" si="11"/>
        <v>4276000</v>
      </c>
      <c r="G28" s="41">
        <f t="shared" si="11"/>
        <v>4276000</v>
      </c>
      <c r="H28" s="40">
        <f t="shared" si="11"/>
        <v>1444000</v>
      </c>
      <c r="I28" s="41">
        <f t="shared" si="11"/>
        <v>2304900</v>
      </c>
      <c r="J28" s="40">
        <f t="shared" si="11"/>
        <v>1179000</v>
      </c>
      <c r="K28" s="41">
        <f t="shared" si="11"/>
        <v>1375498</v>
      </c>
      <c r="L28" s="40">
        <f t="shared" si="11"/>
        <v>491000</v>
      </c>
      <c r="M28" s="41">
        <f t="shared" si="11"/>
        <v>361518</v>
      </c>
      <c r="N28" s="40">
        <f t="shared" si="11"/>
        <v>0</v>
      </c>
      <c r="O28" s="41">
        <f t="shared" si="11"/>
        <v>0</v>
      </c>
      <c r="P28" s="40">
        <f t="shared" si="11"/>
        <v>3114000</v>
      </c>
      <c r="Q28" s="41">
        <f t="shared" si="11"/>
        <v>4041916</v>
      </c>
      <c r="R28" s="20">
        <f t="shared" si="7"/>
        <v>-58.35453774385072</v>
      </c>
      <c r="S28" s="21">
        <f t="shared" si="8"/>
        <v>-73.717300933916292</v>
      </c>
      <c r="T28" s="20">
        <f t="shared" si="9"/>
        <v>72.825070159027121</v>
      </c>
      <c r="U28" s="22">
        <f t="shared" si="10"/>
        <v>94.52563143124415</v>
      </c>
      <c r="V28" s="40">
        <f t="shared" ref="V28:W28" si="12">SUM(V29:V42)</f>
        <v>3255000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895000</v>
      </c>
      <c r="I31" s="44">
        <v>894516</v>
      </c>
      <c r="J31" s="43">
        <v>214000</v>
      </c>
      <c r="K31" s="44">
        <v>409882</v>
      </c>
      <c r="L31" s="43">
        <v>491000</v>
      </c>
      <c r="M31" s="44">
        <v>361518</v>
      </c>
      <c r="N31" s="43"/>
      <c r="O31" s="44"/>
      <c r="P31" s="43">
        <f t="shared" si="5"/>
        <v>1600000</v>
      </c>
      <c r="Q31" s="44">
        <f t="shared" si="6"/>
        <v>1665916</v>
      </c>
      <c r="R31" s="24">
        <f t="shared" si="7"/>
        <v>129.43925233644859</v>
      </c>
      <c r="S31" s="25">
        <f t="shared" si="8"/>
        <v>-11.799493512767089</v>
      </c>
      <c r="T31" s="24">
        <f t="shared" si="9"/>
        <v>84.210526315789465</v>
      </c>
      <c r="U31" s="26">
        <f t="shared" si="10"/>
        <v>87.67978947368421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2376000</v>
      </c>
      <c r="C33" s="42"/>
      <c r="D33" s="42"/>
      <c r="E33" s="42">
        <f t="shared" si="4"/>
        <v>2376000</v>
      </c>
      <c r="F33" s="43">
        <v>2376000</v>
      </c>
      <c r="G33" s="44">
        <v>2376000</v>
      </c>
      <c r="H33" s="43">
        <v>549000</v>
      </c>
      <c r="I33" s="44">
        <v>1410384</v>
      </c>
      <c r="J33" s="43">
        <v>965000</v>
      </c>
      <c r="K33" s="44">
        <v>965616</v>
      </c>
      <c r="L33" s="43"/>
      <c r="M33" s="44"/>
      <c r="N33" s="43"/>
      <c r="O33" s="44"/>
      <c r="P33" s="43">
        <f t="shared" si="5"/>
        <v>1514000</v>
      </c>
      <c r="Q33" s="44">
        <f t="shared" si="6"/>
        <v>2376000</v>
      </c>
      <c r="R33" s="24">
        <f t="shared" si="7"/>
        <v>-100</v>
      </c>
      <c r="S33" s="25">
        <f t="shared" si="8"/>
        <v>-100</v>
      </c>
      <c r="T33" s="24">
        <f t="shared" si="9"/>
        <v>63.72053872053872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3255000</v>
      </c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14235000</v>
      </c>
      <c r="C43" s="45">
        <f t="shared" si="20"/>
        <v>0</v>
      </c>
      <c r="D43" s="45">
        <f t="shared" si="20"/>
        <v>0</v>
      </c>
      <c r="E43" s="45">
        <f t="shared" si="20"/>
        <v>14235000</v>
      </c>
      <c r="F43" s="46">
        <f t="shared" si="20"/>
        <v>12942000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14235000</v>
      </c>
      <c r="C44" s="39">
        <f t="shared" si="22"/>
        <v>0</v>
      </c>
      <c r="D44" s="39">
        <f t="shared" si="22"/>
        <v>0</v>
      </c>
      <c r="E44" s="39">
        <f t="shared" si="22"/>
        <v>14235000</v>
      </c>
      <c r="F44" s="40">
        <f t="shared" si="22"/>
        <v>12942000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14235000</v>
      </c>
      <c r="C46" s="42"/>
      <c r="D46" s="42"/>
      <c r="E46" s="42">
        <f t="shared" si="13"/>
        <v>14235000</v>
      </c>
      <c r="F46" s="43">
        <v>12942000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50214000</v>
      </c>
      <c r="C61" s="39">
        <f t="shared" si="26"/>
        <v>27000000</v>
      </c>
      <c r="D61" s="39">
        <f t="shared" si="26"/>
        <v>0</v>
      </c>
      <c r="E61" s="39">
        <f t="shared" si="26"/>
        <v>77214000</v>
      </c>
      <c r="F61" s="40">
        <f t="shared" si="26"/>
        <v>75921000</v>
      </c>
      <c r="G61" s="41">
        <f t="shared" si="26"/>
        <v>62979000</v>
      </c>
      <c r="H61" s="40">
        <f t="shared" si="26"/>
        <v>5864000</v>
      </c>
      <c r="I61" s="41">
        <f t="shared" si="26"/>
        <v>6725538</v>
      </c>
      <c r="J61" s="40">
        <f t="shared" si="26"/>
        <v>10687000</v>
      </c>
      <c r="K61" s="41">
        <f t="shared" si="26"/>
        <v>10883386</v>
      </c>
      <c r="L61" s="40">
        <f t="shared" si="26"/>
        <v>12261000</v>
      </c>
      <c r="M61" s="41">
        <f t="shared" si="26"/>
        <v>12131226</v>
      </c>
      <c r="N61" s="40">
        <f t="shared" si="26"/>
        <v>0</v>
      </c>
      <c r="O61" s="41">
        <f t="shared" si="26"/>
        <v>0</v>
      </c>
      <c r="P61" s="40">
        <f t="shared" si="26"/>
        <v>28812000</v>
      </c>
      <c r="Q61" s="41">
        <f t="shared" si="26"/>
        <v>29740150</v>
      </c>
      <c r="R61" s="20">
        <f t="shared" si="16"/>
        <v>14.728174417516609</v>
      </c>
      <c r="S61" s="21">
        <f t="shared" si="17"/>
        <v>11.465549416330543</v>
      </c>
      <c r="T61" s="20">
        <f t="shared" si="18"/>
        <v>37.314476649312297</v>
      </c>
      <c r="U61" s="22">
        <f t="shared" si="19"/>
        <v>38.516525500556895</v>
      </c>
      <c r="V61" s="40">
        <f t="shared" ref="V61:W61" si="27">+V8+V43</f>
        <v>3255000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50214000</v>
      </c>
      <c r="C65" s="48">
        <f t="shared" si="30"/>
        <v>27000000</v>
      </c>
      <c r="D65" s="48">
        <f t="shared" si="30"/>
        <v>0</v>
      </c>
      <c r="E65" s="48">
        <f t="shared" si="30"/>
        <v>77214000</v>
      </c>
      <c r="F65" s="49">
        <f t="shared" si="30"/>
        <v>75921000</v>
      </c>
      <c r="G65" s="50">
        <f t="shared" si="30"/>
        <v>62979000</v>
      </c>
      <c r="H65" s="49">
        <f t="shared" si="30"/>
        <v>5864000</v>
      </c>
      <c r="I65" s="50">
        <f t="shared" si="30"/>
        <v>6725538</v>
      </c>
      <c r="J65" s="49">
        <f t="shared" si="30"/>
        <v>10687000</v>
      </c>
      <c r="K65" s="50">
        <f t="shared" si="30"/>
        <v>10883386</v>
      </c>
      <c r="L65" s="49">
        <f t="shared" si="30"/>
        <v>12261000</v>
      </c>
      <c r="M65" s="51">
        <f t="shared" si="30"/>
        <v>12131226</v>
      </c>
      <c r="N65" s="49">
        <f t="shared" si="30"/>
        <v>0</v>
      </c>
      <c r="O65" s="50">
        <f t="shared" si="30"/>
        <v>0</v>
      </c>
      <c r="P65" s="49">
        <f t="shared" si="30"/>
        <v>28812000</v>
      </c>
      <c r="Q65" s="50">
        <f t="shared" si="30"/>
        <v>29740150</v>
      </c>
      <c r="R65" s="34">
        <f t="shared" si="16"/>
        <v>14.728174417516609</v>
      </c>
      <c r="S65" s="35">
        <f t="shared" si="17"/>
        <v>11.465549416330543</v>
      </c>
      <c r="T65" s="34">
        <f t="shared" si="18"/>
        <v>37.314476649312297</v>
      </c>
      <c r="U65" s="35">
        <f t="shared" si="19"/>
        <v>38.516525500556895</v>
      </c>
      <c r="V65" s="49">
        <f>+V61+V62</f>
        <v>3255000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131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241391000</v>
      </c>
      <c r="C8" s="36">
        <f t="shared" si="0"/>
        <v>0</v>
      </c>
      <c r="D8" s="36">
        <f t="shared" si="0"/>
        <v>0</v>
      </c>
      <c r="E8" s="36">
        <f t="shared" si="0"/>
        <v>241391000</v>
      </c>
      <c r="F8" s="37">
        <f t="shared" si="0"/>
        <v>241391000</v>
      </c>
      <c r="G8" s="38">
        <f t="shared" si="0"/>
        <v>241391000</v>
      </c>
      <c r="H8" s="37">
        <f t="shared" si="0"/>
        <v>47072000</v>
      </c>
      <c r="I8" s="38">
        <f t="shared" si="0"/>
        <v>27072300</v>
      </c>
      <c r="J8" s="37">
        <f t="shared" si="0"/>
        <v>100571000</v>
      </c>
      <c r="K8" s="38">
        <f t="shared" si="0"/>
        <v>87026540</v>
      </c>
      <c r="L8" s="37">
        <f t="shared" si="0"/>
        <v>47288000</v>
      </c>
      <c r="M8" s="38">
        <f t="shared" si="0"/>
        <v>60513862</v>
      </c>
      <c r="N8" s="37">
        <f t="shared" si="0"/>
        <v>0</v>
      </c>
      <c r="O8" s="38">
        <f t="shared" si="0"/>
        <v>0</v>
      </c>
      <c r="P8" s="37">
        <f t="shared" si="0"/>
        <v>194931000</v>
      </c>
      <c r="Q8" s="38">
        <f t="shared" si="0"/>
        <v>174612702</v>
      </c>
      <c r="R8" s="16">
        <f>IF(($J8       =0),0,((($L8       -$J8       )/$J8       )*100))</f>
        <v>-52.980481450915271</v>
      </c>
      <c r="S8" s="17">
        <f>IF(($K8       =0),0,((($M8       -$K8       )/$K8       )*100))</f>
        <v>-30.465048937944676</v>
      </c>
      <c r="T8" s="16">
        <f>IF(($E8       =0),0,(($P8       /$E8       )*100))</f>
        <v>80.753217808451851</v>
      </c>
      <c r="U8" s="18">
        <f>IF(($E8       =0),0,(($Q8       /$E8       )*100))</f>
        <v>72.33604484011417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235184000</v>
      </c>
      <c r="C9" s="39">
        <f t="shared" si="2"/>
        <v>0</v>
      </c>
      <c r="D9" s="39">
        <f t="shared" si="2"/>
        <v>0</v>
      </c>
      <c r="E9" s="39">
        <f t="shared" si="2"/>
        <v>235184000</v>
      </c>
      <c r="F9" s="40">
        <f t="shared" si="2"/>
        <v>235184000</v>
      </c>
      <c r="G9" s="41">
        <f t="shared" si="2"/>
        <v>235184000</v>
      </c>
      <c r="H9" s="40">
        <f t="shared" si="2"/>
        <v>45883000</v>
      </c>
      <c r="I9" s="41">
        <f t="shared" si="2"/>
        <v>25884042</v>
      </c>
      <c r="J9" s="40">
        <f t="shared" si="2"/>
        <v>99365000</v>
      </c>
      <c r="K9" s="41">
        <f t="shared" si="2"/>
        <v>85819680</v>
      </c>
      <c r="L9" s="40">
        <f t="shared" si="2"/>
        <v>45732000</v>
      </c>
      <c r="M9" s="41">
        <f t="shared" si="2"/>
        <v>58958693</v>
      </c>
      <c r="N9" s="40">
        <f t="shared" si="2"/>
        <v>0</v>
      </c>
      <c r="O9" s="41">
        <f t="shared" si="2"/>
        <v>0</v>
      </c>
      <c r="P9" s="40">
        <f t="shared" si="2"/>
        <v>190980000</v>
      </c>
      <c r="Q9" s="41">
        <f t="shared" si="2"/>
        <v>170662415</v>
      </c>
      <c r="R9" s="20">
        <f>IF(($J9       =0),0,((($L9       -$J9       )/$J9       )*100))</f>
        <v>-53.975745987017568</v>
      </c>
      <c r="S9" s="21">
        <f>IF(($K9       =0),0,((($M9       -$K9       )/$K9       )*100))</f>
        <v>-31.299332507415549</v>
      </c>
      <c r="T9" s="20">
        <f>IF(($E9       =0),0,(($P9       /$E9       )*100))</f>
        <v>81.204503707735228</v>
      </c>
      <c r="U9" s="22">
        <f>IF(($E9       =0),0,(($Q9       /$E9       )*100))</f>
        <v>72.565487022926732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8550000</v>
      </c>
      <c r="C13" s="42"/>
      <c r="D13" s="42"/>
      <c r="E13" s="42">
        <f t="shared" si="4"/>
        <v>8550000</v>
      </c>
      <c r="F13" s="43">
        <v>8550000</v>
      </c>
      <c r="G13" s="44">
        <v>8550000</v>
      </c>
      <c r="H13" s="43"/>
      <c r="I13" s="44"/>
      <c r="J13" s="43">
        <v>3054000</v>
      </c>
      <c r="K13" s="44">
        <v>2655664</v>
      </c>
      <c r="L13" s="43"/>
      <c r="M13" s="44">
        <v>2950376</v>
      </c>
      <c r="N13" s="43"/>
      <c r="O13" s="44"/>
      <c r="P13" s="43">
        <f t="shared" si="5"/>
        <v>3054000</v>
      </c>
      <c r="Q13" s="44">
        <f t="shared" si="6"/>
        <v>5606040</v>
      </c>
      <c r="R13" s="24">
        <f t="shared" si="7"/>
        <v>-100</v>
      </c>
      <c r="S13" s="25">
        <f t="shared" si="8"/>
        <v>11.097488236463649</v>
      </c>
      <c r="T13" s="24">
        <f t="shared" si="9"/>
        <v>35.719298245614034</v>
      </c>
      <c r="U13" s="26">
        <f t="shared" si="10"/>
        <v>65.567719298245621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70129000</v>
      </c>
      <c r="C23" s="42"/>
      <c r="D23" s="42"/>
      <c r="E23" s="42">
        <f t="shared" si="4"/>
        <v>70129000</v>
      </c>
      <c r="F23" s="43">
        <v>70129000</v>
      </c>
      <c r="G23" s="44">
        <v>70129000</v>
      </c>
      <c r="H23" s="43">
        <v>13832000</v>
      </c>
      <c r="I23" s="44">
        <v>13832248</v>
      </c>
      <c r="J23" s="43">
        <v>37765000</v>
      </c>
      <c r="K23" s="44">
        <v>30324051</v>
      </c>
      <c r="L23" s="43">
        <v>18532000</v>
      </c>
      <c r="M23" s="44">
        <v>27913921</v>
      </c>
      <c r="N23" s="43"/>
      <c r="O23" s="44"/>
      <c r="P23" s="43">
        <f t="shared" si="5"/>
        <v>70129000</v>
      </c>
      <c r="Q23" s="44">
        <f t="shared" si="6"/>
        <v>72070220</v>
      </c>
      <c r="R23" s="24">
        <f t="shared" si="7"/>
        <v>-50.928108036541772</v>
      </c>
      <c r="S23" s="25">
        <f t="shared" si="8"/>
        <v>-7.9479156660170496</v>
      </c>
      <c r="T23" s="24">
        <f t="shared" si="9"/>
        <v>100</v>
      </c>
      <c r="U23" s="26">
        <f t="shared" si="10"/>
        <v>102.7680702705015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>
        <v>156505000</v>
      </c>
      <c r="C25" s="42"/>
      <c r="D25" s="42"/>
      <c r="E25" s="42">
        <f t="shared" si="4"/>
        <v>156505000</v>
      </c>
      <c r="F25" s="43">
        <v>156505000</v>
      </c>
      <c r="G25" s="44">
        <v>156505000</v>
      </c>
      <c r="H25" s="43">
        <v>32051000</v>
      </c>
      <c r="I25" s="44">
        <v>12051794</v>
      </c>
      <c r="J25" s="43">
        <v>58546000</v>
      </c>
      <c r="K25" s="44">
        <v>52839965</v>
      </c>
      <c r="L25" s="43">
        <v>27200000</v>
      </c>
      <c r="M25" s="44">
        <v>28094396</v>
      </c>
      <c r="N25" s="43"/>
      <c r="O25" s="44"/>
      <c r="P25" s="43">
        <f t="shared" si="5"/>
        <v>117797000</v>
      </c>
      <c r="Q25" s="44">
        <f t="shared" si="6"/>
        <v>92986155</v>
      </c>
      <c r="R25" s="24">
        <f t="shared" si="7"/>
        <v>-53.540805520445467</v>
      </c>
      <c r="S25" s="25">
        <f t="shared" si="8"/>
        <v>-46.8311608457727</v>
      </c>
      <c r="T25" s="24">
        <f t="shared" si="9"/>
        <v>75.267243858023704</v>
      </c>
      <c r="U25" s="26">
        <f t="shared" si="10"/>
        <v>59.414175265965937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6207000</v>
      </c>
      <c r="C28" s="39">
        <f t="shared" si="11"/>
        <v>0</v>
      </c>
      <c r="D28" s="39">
        <f t="shared" si="11"/>
        <v>0</v>
      </c>
      <c r="E28" s="39">
        <f t="shared" si="11"/>
        <v>6207000</v>
      </c>
      <c r="F28" s="40">
        <f t="shared" si="11"/>
        <v>6207000</v>
      </c>
      <c r="G28" s="41">
        <f t="shared" si="11"/>
        <v>6207000</v>
      </c>
      <c r="H28" s="40">
        <f t="shared" si="11"/>
        <v>1189000</v>
      </c>
      <c r="I28" s="41">
        <f t="shared" si="11"/>
        <v>1188258</v>
      </c>
      <c r="J28" s="40">
        <f t="shared" si="11"/>
        <v>1206000</v>
      </c>
      <c r="K28" s="41">
        <f t="shared" si="11"/>
        <v>1206860</v>
      </c>
      <c r="L28" s="40">
        <f t="shared" si="11"/>
        <v>1556000</v>
      </c>
      <c r="M28" s="41">
        <f t="shared" si="11"/>
        <v>1555169</v>
      </c>
      <c r="N28" s="40">
        <f t="shared" si="11"/>
        <v>0</v>
      </c>
      <c r="O28" s="41">
        <f t="shared" si="11"/>
        <v>0</v>
      </c>
      <c r="P28" s="40">
        <f t="shared" si="11"/>
        <v>3951000</v>
      </c>
      <c r="Q28" s="41">
        <f t="shared" si="11"/>
        <v>3950287</v>
      </c>
      <c r="R28" s="20">
        <f t="shared" si="7"/>
        <v>29.021558872305143</v>
      </c>
      <c r="S28" s="21">
        <f t="shared" si="8"/>
        <v>28.860762640239962</v>
      </c>
      <c r="T28" s="20">
        <f t="shared" si="9"/>
        <v>63.653939101014977</v>
      </c>
      <c r="U28" s="22">
        <f t="shared" si="10"/>
        <v>63.642452070243273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2500000</v>
      </c>
      <c r="C31" s="42"/>
      <c r="D31" s="42"/>
      <c r="E31" s="42">
        <f t="shared" si="4"/>
        <v>2500000</v>
      </c>
      <c r="F31" s="43">
        <v>2500000</v>
      </c>
      <c r="G31" s="44">
        <v>2500000</v>
      </c>
      <c r="H31" s="43">
        <v>636000</v>
      </c>
      <c r="I31" s="44">
        <v>635210</v>
      </c>
      <c r="J31" s="43">
        <v>378000</v>
      </c>
      <c r="K31" s="44">
        <v>378516</v>
      </c>
      <c r="L31" s="43">
        <v>222000</v>
      </c>
      <c r="M31" s="44">
        <v>222202</v>
      </c>
      <c r="N31" s="43"/>
      <c r="O31" s="44"/>
      <c r="P31" s="43">
        <f t="shared" si="5"/>
        <v>1236000</v>
      </c>
      <c r="Q31" s="44">
        <f t="shared" si="6"/>
        <v>1235928</v>
      </c>
      <c r="R31" s="24">
        <f t="shared" si="7"/>
        <v>-41.269841269841265</v>
      </c>
      <c r="S31" s="25">
        <f t="shared" si="8"/>
        <v>-41.296537002398843</v>
      </c>
      <c r="T31" s="24">
        <f t="shared" si="9"/>
        <v>49.44</v>
      </c>
      <c r="U31" s="26">
        <f t="shared" si="10"/>
        <v>49.43712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3707000</v>
      </c>
      <c r="C33" s="42"/>
      <c r="D33" s="42"/>
      <c r="E33" s="42">
        <f t="shared" si="4"/>
        <v>3707000</v>
      </c>
      <c r="F33" s="43">
        <v>3707000</v>
      </c>
      <c r="G33" s="44">
        <v>3707000</v>
      </c>
      <c r="H33" s="43">
        <v>553000</v>
      </c>
      <c r="I33" s="44">
        <v>553048</v>
      </c>
      <c r="J33" s="43">
        <v>828000</v>
      </c>
      <c r="K33" s="44">
        <v>828344</v>
      </c>
      <c r="L33" s="43">
        <v>1334000</v>
      </c>
      <c r="M33" s="44">
        <v>1332967</v>
      </c>
      <c r="N33" s="43"/>
      <c r="O33" s="44"/>
      <c r="P33" s="43">
        <f t="shared" si="5"/>
        <v>2715000</v>
      </c>
      <c r="Q33" s="44">
        <f t="shared" si="6"/>
        <v>2714359</v>
      </c>
      <c r="R33" s="24">
        <f t="shared" si="7"/>
        <v>61.111111111111114</v>
      </c>
      <c r="S33" s="25">
        <f t="shared" si="8"/>
        <v>60.919497213717975</v>
      </c>
      <c r="T33" s="24">
        <f t="shared" si="9"/>
        <v>73.239816563258699</v>
      </c>
      <c r="U33" s="26">
        <f t="shared" si="10"/>
        <v>73.222524952792014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24027000</v>
      </c>
      <c r="C43" s="45">
        <f t="shared" si="20"/>
        <v>0</v>
      </c>
      <c r="D43" s="45">
        <f t="shared" si="20"/>
        <v>0</v>
      </c>
      <c r="E43" s="45">
        <f t="shared" si="20"/>
        <v>24027000</v>
      </c>
      <c r="F43" s="46">
        <f t="shared" si="20"/>
        <v>21845000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24027000</v>
      </c>
      <c r="C44" s="39">
        <f t="shared" si="22"/>
        <v>0</v>
      </c>
      <c r="D44" s="39">
        <f t="shared" si="22"/>
        <v>0</v>
      </c>
      <c r="E44" s="39">
        <f t="shared" si="22"/>
        <v>24027000</v>
      </c>
      <c r="F44" s="40">
        <f t="shared" si="22"/>
        <v>21845000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24027000</v>
      </c>
      <c r="C46" s="42"/>
      <c r="D46" s="42"/>
      <c r="E46" s="42">
        <f t="shared" si="13"/>
        <v>24027000</v>
      </c>
      <c r="F46" s="43">
        <v>21845000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265418000</v>
      </c>
      <c r="C61" s="39">
        <f t="shared" si="26"/>
        <v>0</v>
      </c>
      <c r="D61" s="39">
        <f t="shared" si="26"/>
        <v>0</v>
      </c>
      <c r="E61" s="39">
        <f t="shared" si="26"/>
        <v>265418000</v>
      </c>
      <c r="F61" s="40">
        <f t="shared" si="26"/>
        <v>263236000</v>
      </c>
      <c r="G61" s="41">
        <f t="shared" si="26"/>
        <v>241391000</v>
      </c>
      <c r="H61" s="40">
        <f t="shared" si="26"/>
        <v>47072000</v>
      </c>
      <c r="I61" s="41">
        <f t="shared" si="26"/>
        <v>27072300</v>
      </c>
      <c r="J61" s="40">
        <f t="shared" si="26"/>
        <v>100571000</v>
      </c>
      <c r="K61" s="41">
        <f t="shared" si="26"/>
        <v>87026540</v>
      </c>
      <c r="L61" s="40">
        <f t="shared" si="26"/>
        <v>47288000</v>
      </c>
      <c r="M61" s="41">
        <f t="shared" si="26"/>
        <v>60513862</v>
      </c>
      <c r="N61" s="40">
        <f t="shared" si="26"/>
        <v>0</v>
      </c>
      <c r="O61" s="41">
        <f t="shared" si="26"/>
        <v>0</v>
      </c>
      <c r="P61" s="40">
        <f t="shared" si="26"/>
        <v>194931000</v>
      </c>
      <c r="Q61" s="41">
        <f t="shared" si="26"/>
        <v>174612702</v>
      </c>
      <c r="R61" s="20">
        <f t="shared" si="16"/>
        <v>-52.980481450915271</v>
      </c>
      <c r="S61" s="21">
        <f t="shared" si="17"/>
        <v>-30.465048937944676</v>
      </c>
      <c r="T61" s="20">
        <f t="shared" si="18"/>
        <v>73.443021950282201</v>
      </c>
      <c r="U61" s="22">
        <f t="shared" si="19"/>
        <v>65.787814692296678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265418000</v>
      </c>
      <c r="C65" s="48">
        <f t="shared" si="30"/>
        <v>0</v>
      </c>
      <c r="D65" s="48">
        <f t="shared" si="30"/>
        <v>0</v>
      </c>
      <c r="E65" s="48">
        <f t="shared" si="30"/>
        <v>265418000</v>
      </c>
      <c r="F65" s="49">
        <f t="shared" si="30"/>
        <v>263236000</v>
      </c>
      <c r="G65" s="50">
        <f t="shared" si="30"/>
        <v>241391000</v>
      </c>
      <c r="H65" s="49">
        <f t="shared" si="30"/>
        <v>47072000</v>
      </c>
      <c r="I65" s="50">
        <f t="shared" si="30"/>
        <v>27072300</v>
      </c>
      <c r="J65" s="49">
        <f t="shared" si="30"/>
        <v>100571000</v>
      </c>
      <c r="K65" s="50">
        <f t="shared" si="30"/>
        <v>87026540</v>
      </c>
      <c r="L65" s="49">
        <f t="shared" si="30"/>
        <v>47288000</v>
      </c>
      <c r="M65" s="51">
        <f t="shared" si="30"/>
        <v>60513862</v>
      </c>
      <c r="N65" s="49">
        <f t="shared" si="30"/>
        <v>0</v>
      </c>
      <c r="O65" s="50">
        <f t="shared" si="30"/>
        <v>0</v>
      </c>
      <c r="P65" s="49">
        <f t="shared" si="30"/>
        <v>194931000</v>
      </c>
      <c r="Q65" s="50">
        <f t="shared" si="30"/>
        <v>174612702</v>
      </c>
      <c r="R65" s="34">
        <f t="shared" si="16"/>
        <v>-52.980481450915271</v>
      </c>
      <c r="S65" s="35">
        <f t="shared" si="17"/>
        <v>-30.465048937944676</v>
      </c>
      <c r="T65" s="34">
        <f t="shared" si="18"/>
        <v>73.443021950282201</v>
      </c>
      <c r="U65" s="35">
        <f t="shared" si="19"/>
        <v>65.787814692296678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132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55922000</v>
      </c>
      <c r="C8" s="36">
        <f t="shared" si="0"/>
        <v>0</v>
      </c>
      <c r="D8" s="36">
        <f t="shared" si="0"/>
        <v>0</v>
      </c>
      <c r="E8" s="36">
        <f t="shared" si="0"/>
        <v>55922000</v>
      </c>
      <c r="F8" s="37">
        <f t="shared" si="0"/>
        <v>54982000</v>
      </c>
      <c r="G8" s="38">
        <f t="shared" si="0"/>
        <v>54982000</v>
      </c>
      <c r="H8" s="37">
        <f t="shared" si="0"/>
        <v>19693000</v>
      </c>
      <c r="I8" s="38">
        <f t="shared" si="0"/>
        <v>21299654</v>
      </c>
      <c r="J8" s="37">
        <f t="shared" si="0"/>
        <v>16488000</v>
      </c>
      <c r="K8" s="38">
        <f t="shared" si="0"/>
        <v>23067928</v>
      </c>
      <c r="L8" s="37">
        <f t="shared" si="0"/>
        <v>12937000</v>
      </c>
      <c r="M8" s="38">
        <f t="shared" si="0"/>
        <v>8956627</v>
      </c>
      <c r="N8" s="37">
        <f t="shared" si="0"/>
        <v>0</v>
      </c>
      <c r="O8" s="38">
        <f t="shared" si="0"/>
        <v>0</v>
      </c>
      <c r="P8" s="37">
        <f t="shared" si="0"/>
        <v>49118000</v>
      </c>
      <c r="Q8" s="38">
        <f t="shared" si="0"/>
        <v>53324209</v>
      </c>
      <c r="R8" s="16">
        <f>IF(($J8       =0),0,((($L8       -$J8       )/$J8       )*100))</f>
        <v>-21.536875303250849</v>
      </c>
      <c r="S8" s="17">
        <f>IF(($K8       =0),0,((($M8       -$K8       )/$K8       )*100))</f>
        <v>-61.172815347785026</v>
      </c>
      <c r="T8" s="16">
        <f>IF(($E8       =0),0,(($P8       /$E8       )*100))</f>
        <v>87.833053181216698</v>
      </c>
      <c r="U8" s="18">
        <f>IF(($E8       =0),0,(($Q8       /$E8       )*100))</f>
        <v>95.354617145309533</v>
      </c>
      <c r="V8" s="37">
        <f t="shared" ref="V8:W8" si="1">+V9+V28</f>
        <v>8090000</v>
      </c>
      <c r="W8" s="38">
        <f t="shared" si="1"/>
        <v>8090000</v>
      </c>
    </row>
    <row r="9" spans="1:23" ht="13" x14ac:dyDescent="0.3">
      <c r="A9" s="19" t="s">
        <v>35</v>
      </c>
      <c r="B9" s="39">
        <f t="shared" ref="B9:Q9" si="2">SUM(B10:B27)</f>
        <v>51228000</v>
      </c>
      <c r="C9" s="39">
        <f t="shared" si="2"/>
        <v>0</v>
      </c>
      <c r="D9" s="39">
        <f t="shared" si="2"/>
        <v>0</v>
      </c>
      <c r="E9" s="39">
        <f t="shared" si="2"/>
        <v>51228000</v>
      </c>
      <c r="F9" s="40">
        <f t="shared" si="2"/>
        <v>50288000</v>
      </c>
      <c r="G9" s="41">
        <f t="shared" si="2"/>
        <v>50288000</v>
      </c>
      <c r="H9" s="40">
        <f t="shared" si="2"/>
        <v>17685000</v>
      </c>
      <c r="I9" s="41">
        <f t="shared" si="2"/>
        <v>18948287</v>
      </c>
      <c r="J9" s="40">
        <f t="shared" si="2"/>
        <v>15534000</v>
      </c>
      <c r="K9" s="41">
        <f t="shared" si="2"/>
        <v>22144245</v>
      </c>
      <c r="L9" s="40">
        <f t="shared" si="2"/>
        <v>11970000</v>
      </c>
      <c r="M9" s="41">
        <f t="shared" si="2"/>
        <v>8071118</v>
      </c>
      <c r="N9" s="40">
        <f t="shared" si="2"/>
        <v>0</v>
      </c>
      <c r="O9" s="41">
        <f t="shared" si="2"/>
        <v>0</v>
      </c>
      <c r="P9" s="40">
        <f t="shared" si="2"/>
        <v>45189000</v>
      </c>
      <c r="Q9" s="41">
        <f t="shared" si="2"/>
        <v>49163650</v>
      </c>
      <c r="R9" s="20">
        <f>IF(($J9       =0),0,((($L9       -$J9       )/$J9       )*100))</f>
        <v>-22.943221320973347</v>
      </c>
      <c r="S9" s="21">
        <f>IF(($K9       =0),0,((($M9       -$K9       )/$K9       )*100))</f>
        <v>-63.552074139353131</v>
      </c>
      <c r="T9" s="20">
        <f>IF(($E9       =0),0,(($P9       /$E9       )*100))</f>
        <v>88.21152494729445</v>
      </c>
      <c r="U9" s="22">
        <f>IF(($E9       =0),0,(($Q9       /$E9       )*100))</f>
        <v>95.970270164753643</v>
      </c>
      <c r="V9" s="40">
        <f t="shared" ref="V9:W9" si="3">SUM(V10:V27)</f>
        <v>8090000</v>
      </c>
      <c r="W9" s="41">
        <f t="shared" si="3"/>
        <v>8090000</v>
      </c>
    </row>
    <row r="10" spans="1:23" ht="13" x14ac:dyDescent="0.3">
      <c r="A10" s="23" t="s">
        <v>36</v>
      </c>
      <c r="B10" s="42">
        <v>49518000</v>
      </c>
      <c r="C10" s="42"/>
      <c r="D10" s="42"/>
      <c r="E10" s="42">
        <f t="shared" ref="E10:E41" si="4">$B10      +$C10      +$D10</f>
        <v>49518000</v>
      </c>
      <c r="F10" s="43">
        <v>49518000</v>
      </c>
      <c r="G10" s="44">
        <v>49518000</v>
      </c>
      <c r="H10" s="43">
        <v>17685000</v>
      </c>
      <c r="I10" s="44">
        <v>18948287</v>
      </c>
      <c r="J10" s="43">
        <v>15419000</v>
      </c>
      <c r="K10" s="44">
        <v>22043715</v>
      </c>
      <c r="L10" s="43">
        <v>11601000</v>
      </c>
      <c r="M10" s="44">
        <v>7750718</v>
      </c>
      <c r="N10" s="43"/>
      <c r="O10" s="44"/>
      <c r="P10" s="43">
        <f t="shared" ref="P10:P41" si="5">$H10      +$J10      +$L10      +$N10</f>
        <v>44705000</v>
      </c>
      <c r="Q10" s="44">
        <f t="shared" ref="Q10:Q41" si="6">$I10      +$K10      +$M10      +$O10</f>
        <v>48742720</v>
      </c>
      <c r="R10" s="24">
        <f t="shared" ref="R10:R41" si="7">IF(($J10      =0),0,((($L10      -$J10      )/$J10      )*100))</f>
        <v>-24.761657695051557</v>
      </c>
      <c r="S10" s="25">
        <f t="shared" ref="S10:S41" si="8">IF(($K10      =0),0,((($M10      -$K10      )/$K10      )*100))</f>
        <v>-64.839329486885489</v>
      </c>
      <c r="T10" s="24">
        <f t="shared" ref="T10:T41" si="9">IF(($E10      =0),0,(($P10      /$E10      )*100))</f>
        <v>90.280302112363188</v>
      </c>
      <c r="U10" s="26">
        <f t="shared" ref="U10:U41" si="10">IF(($E10      =0),0,(($Q10      /$E10      )*100))</f>
        <v>98.43434710610282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1710000</v>
      </c>
      <c r="C13" s="42"/>
      <c r="D13" s="42"/>
      <c r="E13" s="42">
        <f t="shared" si="4"/>
        <v>1710000</v>
      </c>
      <c r="F13" s="43">
        <v>770000</v>
      </c>
      <c r="G13" s="44">
        <v>770000</v>
      </c>
      <c r="H13" s="43"/>
      <c r="I13" s="44"/>
      <c r="J13" s="43">
        <v>115000</v>
      </c>
      <c r="K13" s="44">
        <v>100530</v>
      </c>
      <c r="L13" s="43">
        <v>369000</v>
      </c>
      <c r="M13" s="44">
        <v>320400</v>
      </c>
      <c r="N13" s="43"/>
      <c r="O13" s="44"/>
      <c r="P13" s="43">
        <f t="shared" si="5"/>
        <v>484000</v>
      </c>
      <c r="Q13" s="44">
        <f t="shared" si="6"/>
        <v>420930</v>
      </c>
      <c r="R13" s="24">
        <f t="shared" si="7"/>
        <v>220.86956521739131</v>
      </c>
      <c r="S13" s="25">
        <f t="shared" si="8"/>
        <v>218.71083258728737</v>
      </c>
      <c r="T13" s="24">
        <f t="shared" si="9"/>
        <v>28.30409356725146</v>
      </c>
      <c r="U13" s="26">
        <f t="shared" si="10"/>
        <v>24.61578947368421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8090000</v>
      </c>
      <c r="W20" s="44">
        <v>8090000</v>
      </c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4694000</v>
      </c>
      <c r="C28" s="39">
        <f t="shared" si="11"/>
        <v>0</v>
      </c>
      <c r="D28" s="39">
        <f t="shared" si="11"/>
        <v>0</v>
      </c>
      <c r="E28" s="39">
        <f t="shared" si="11"/>
        <v>4694000</v>
      </c>
      <c r="F28" s="40">
        <f t="shared" si="11"/>
        <v>4694000</v>
      </c>
      <c r="G28" s="41">
        <f t="shared" si="11"/>
        <v>4694000</v>
      </c>
      <c r="H28" s="40">
        <f t="shared" si="11"/>
        <v>2008000</v>
      </c>
      <c r="I28" s="41">
        <f t="shared" si="11"/>
        <v>2351367</v>
      </c>
      <c r="J28" s="40">
        <f t="shared" si="11"/>
        <v>954000</v>
      </c>
      <c r="K28" s="41">
        <f t="shared" si="11"/>
        <v>923683</v>
      </c>
      <c r="L28" s="40">
        <f t="shared" si="11"/>
        <v>967000</v>
      </c>
      <c r="M28" s="41">
        <f t="shared" si="11"/>
        <v>885509</v>
      </c>
      <c r="N28" s="40">
        <f t="shared" si="11"/>
        <v>0</v>
      </c>
      <c r="O28" s="41">
        <f t="shared" si="11"/>
        <v>0</v>
      </c>
      <c r="P28" s="40">
        <f t="shared" si="11"/>
        <v>3929000</v>
      </c>
      <c r="Q28" s="41">
        <f t="shared" si="11"/>
        <v>4160559</v>
      </c>
      <c r="R28" s="20">
        <f t="shared" si="7"/>
        <v>1.3626834381551363</v>
      </c>
      <c r="S28" s="21">
        <f t="shared" si="8"/>
        <v>-4.1328031370069604</v>
      </c>
      <c r="T28" s="20">
        <f t="shared" si="9"/>
        <v>83.702599062633155</v>
      </c>
      <c r="U28" s="22">
        <f t="shared" si="10"/>
        <v>88.635683851725616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1309000</v>
      </c>
      <c r="I31" s="44">
        <v>1571990</v>
      </c>
      <c r="J31" s="43">
        <v>139000</v>
      </c>
      <c r="K31" s="44">
        <v>107584</v>
      </c>
      <c r="L31" s="43">
        <v>168000</v>
      </c>
      <c r="M31" s="44">
        <v>86464</v>
      </c>
      <c r="N31" s="43"/>
      <c r="O31" s="44"/>
      <c r="P31" s="43">
        <f t="shared" si="5"/>
        <v>1616000</v>
      </c>
      <c r="Q31" s="44">
        <f t="shared" si="6"/>
        <v>1766038</v>
      </c>
      <c r="R31" s="24">
        <f t="shared" si="7"/>
        <v>20.863309352517987</v>
      </c>
      <c r="S31" s="25">
        <f t="shared" si="8"/>
        <v>-19.631171921475314</v>
      </c>
      <c r="T31" s="24">
        <f t="shared" si="9"/>
        <v>85.05263157894737</v>
      </c>
      <c r="U31" s="26">
        <f t="shared" si="10"/>
        <v>92.94936842105264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2794000</v>
      </c>
      <c r="C33" s="42"/>
      <c r="D33" s="42"/>
      <c r="E33" s="42">
        <f t="shared" si="4"/>
        <v>2794000</v>
      </c>
      <c r="F33" s="43">
        <v>2794000</v>
      </c>
      <c r="G33" s="44">
        <v>2794000</v>
      </c>
      <c r="H33" s="43">
        <v>699000</v>
      </c>
      <c r="I33" s="44">
        <v>779377</v>
      </c>
      <c r="J33" s="43">
        <v>815000</v>
      </c>
      <c r="K33" s="44">
        <v>816099</v>
      </c>
      <c r="L33" s="43">
        <v>799000</v>
      </c>
      <c r="M33" s="44">
        <v>799045</v>
      </c>
      <c r="N33" s="43"/>
      <c r="O33" s="44"/>
      <c r="P33" s="43">
        <f t="shared" si="5"/>
        <v>2313000</v>
      </c>
      <c r="Q33" s="44">
        <f t="shared" si="6"/>
        <v>2394521</v>
      </c>
      <c r="R33" s="24">
        <f t="shared" si="7"/>
        <v>-1.96319018404908</v>
      </c>
      <c r="S33" s="25">
        <f t="shared" si="8"/>
        <v>-2.0896974509220083</v>
      </c>
      <c r="T33" s="24">
        <f t="shared" si="9"/>
        <v>82.784538296349325</v>
      </c>
      <c r="U33" s="26">
        <f t="shared" si="10"/>
        <v>85.702254831782383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11789000</v>
      </c>
      <c r="C43" s="45">
        <f t="shared" si="20"/>
        <v>0</v>
      </c>
      <c r="D43" s="45">
        <f t="shared" si="20"/>
        <v>0</v>
      </c>
      <c r="E43" s="45">
        <f t="shared" si="20"/>
        <v>11789000</v>
      </c>
      <c r="F43" s="46">
        <f t="shared" si="20"/>
        <v>10719000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11789000</v>
      </c>
      <c r="C44" s="39">
        <f t="shared" si="22"/>
        <v>0</v>
      </c>
      <c r="D44" s="39">
        <f t="shared" si="22"/>
        <v>0</v>
      </c>
      <c r="E44" s="39">
        <f t="shared" si="22"/>
        <v>11789000</v>
      </c>
      <c r="F44" s="40">
        <f t="shared" si="22"/>
        <v>10719000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11789000</v>
      </c>
      <c r="C46" s="42"/>
      <c r="D46" s="42"/>
      <c r="E46" s="42">
        <f t="shared" si="13"/>
        <v>11789000</v>
      </c>
      <c r="F46" s="43">
        <v>10719000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67711000</v>
      </c>
      <c r="C61" s="39">
        <f t="shared" si="26"/>
        <v>0</v>
      </c>
      <c r="D61" s="39">
        <f t="shared" si="26"/>
        <v>0</v>
      </c>
      <c r="E61" s="39">
        <f t="shared" si="26"/>
        <v>67711000</v>
      </c>
      <c r="F61" s="40">
        <f t="shared" si="26"/>
        <v>65701000</v>
      </c>
      <c r="G61" s="41">
        <f t="shared" si="26"/>
        <v>54982000</v>
      </c>
      <c r="H61" s="40">
        <f t="shared" si="26"/>
        <v>19693000</v>
      </c>
      <c r="I61" s="41">
        <f t="shared" si="26"/>
        <v>21299654</v>
      </c>
      <c r="J61" s="40">
        <f t="shared" si="26"/>
        <v>16488000</v>
      </c>
      <c r="K61" s="41">
        <f t="shared" si="26"/>
        <v>23067928</v>
      </c>
      <c r="L61" s="40">
        <f t="shared" si="26"/>
        <v>12937000</v>
      </c>
      <c r="M61" s="41">
        <f t="shared" si="26"/>
        <v>8956627</v>
      </c>
      <c r="N61" s="40">
        <f t="shared" si="26"/>
        <v>0</v>
      </c>
      <c r="O61" s="41">
        <f t="shared" si="26"/>
        <v>0</v>
      </c>
      <c r="P61" s="40">
        <f t="shared" si="26"/>
        <v>49118000</v>
      </c>
      <c r="Q61" s="41">
        <f t="shared" si="26"/>
        <v>53324209</v>
      </c>
      <c r="R61" s="20">
        <f t="shared" si="16"/>
        <v>-21.536875303250849</v>
      </c>
      <c r="S61" s="21">
        <f t="shared" si="17"/>
        <v>-61.172815347785026</v>
      </c>
      <c r="T61" s="20">
        <f t="shared" si="18"/>
        <v>72.540650706679855</v>
      </c>
      <c r="U61" s="22">
        <f t="shared" si="19"/>
        <v>78.752653187812911</v>
      </c>
      <c r="V61" s="40">
        <f t="shared" ref="V61:W61" si="27">+V8+V43</f>
        <v>8090000</v>
      </c>
      <c r="W61" s="41">
        <f t="shared" si="27"/>
        <v>8090000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67711000</v>
      </c>
      <c r="C65" s="48">
        <f t="shared" si="30"/>
        <v>0</v>
      </c>
      <c r="D65" s="48">
        <f t="shared" si="30"/>
        <v>0</v>
      </c>
      <c r="E65" s="48">
        <f t="shared" si="30"/>
        <v>67711000</v>
      </c>
      <c r="F65" s="49">
        <f t="shared" si="30"/>
        <v>65701000</v>
      </c>
      <c r="G65" s="50">
        <f t="shared" si="30"/>
        <v>54982000</v>
      </c>
      <c r="H65" s="49">
        <f t="shared" si="30"/>
        <v>19693000</v>
      </c>
      <c r="I65" s="50">
        <f t="shared" si="30"/>
        <v>21299654</v>
      </c>
      <c r="J65" s="49">
        <f t="shared" si="30"/>
        <v>16488000</v>
      </c>
      <c r="K65" s="50">
        <f t="shared" si="30"/>
        <v>23067928</v>
      </c>
      <c r="L65" s="49">
        <f t="shared" si="30"/>
        <v>12937000</v>
      </c>
      <c r="M65" s="51">
        <f t="shared" si="30"/>
        <v>8956627</v>
      </c>
      <c r="N65" s="49">
        <f t="shared" si="30"/>
        <v>0</v>
      </c>
      <c r="O65" s="50">
        <f t="shared" si="30"/>
        <v>0</v>
      </c>
      <c r="P65" s="49">
        <f t="shared" si="30"/>
        <v>49118000</v>
      </c>
      <c r="Q65" s="50">
        <f t="shared" si="30"/>
        <v>53324209</v>
      </c>
      <c r="R65" s="34">
        <f t="shared" si="16"/>
        <v>-21.536875303250849</v>
      </c>
      <c r="S65" s="35">
        <f t="shared" si="17"/>
        <v>-61.172815347785026</v>
      </c>
      <c r="T65" s="34">
        <f t="shared" si="18"/>
        <v>72.540650706679855</v>
      </c>
      <c r="U65" s="35">
        <f t="shared" si="19"/>
        <v>78.752653187812911</v>
      </c>
      <c r="V65" s="49">
        <f>+V61+V62</f>
        <v>8090000</v>
      </c>
      <c r="W65" s="50">
        <f>+W61+W62</f>
        <v>8090000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133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36750000</v>
      </c>
      <c r="C8" s="36">
        <f t="shared" si="0"/>
        <v>12000000</v>
      </c>
      <c r="D8" s="36">
        <f t="shared" si="0"/>
        <v>0</v>
      </c>
      <c r="E8" s="36">
        <f t="shared" si="0"/>
        <v>48750000</v>
      </c>
      <c r="F8" s="37">
        <f t="shared" si="0"/>
        <v>48750000</v>
      </c>
      <c r="G8" s="38">
        <f t="shared" si="0"/>
        <v>48750000</v>
      </c>
      <c r="H8" s="37">
        <f t="shared" si="0"/>
        <v>8115000</v>
      </c>
      <c r="I8" s="38">
        <f t="shared" si="0"/>
        <v>7039347</v>
      </c>
      <c r="J8" s="37">
        <f t="shared" si="0"/>
        <v>14141000</v>
      </c>
      <c r="K8" s="38">
        <f t="shared" si="0"/>
        <v>15073726</v>
      </c>
      <c r="L8" s="37">
        <f t="shared" si="0"/>
        <v>7907000</v>
      </c>
      <c r="M8" s="38">
        <f t="shared" si="0"/>
        <v>8166479</v>
      </c>
      <c r="N8" s="37">
        <f t="shared" si="0"/>
        <v>0</v>
      </c>
      <c r="O8" s="38">
        <f t="shared" si="0"/>
        <v>0</v>
      </c>
      <c r="P8" s="37">
        <f t="shared" si="0"/>
        <v>30163000</v>
      </c>
      <c r="Q8" s="38">
        <f t="shared" si="0"/>
        <v>30279552</v>
      </c>
      <c r="R8" s="16">
        <f>IF(($J8       =0),0,((($L8       -$J8       )/$J8       )*100))</f>
        <v>-44.084576762605195</v>
      </c>
      <c r="S8" s="17">
        <f>IF(($K8       =0),0,((($M8       -$K8       )/$K8       )*100))</f>
        <v>-45.82308979213235</v>
      </c>
      <c r="T8" s="16">
        <f>IF(($E8       =0),0,(($P8       /$E8       )*100))</f>
        <v>61.872820512820518</v>
      </c>
      <c r="U8" s="18">
        <f>IF(($E8       =0),0,(($Q8       /$E8       )*100))</f>
        <v>62.111901538461531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34879000</v>
      </c>
      <c r="C9" s="39">
        <f t="shared" si="2"/>
        <v>12000000</v>
      </c>
      <c r="D9" s="39">
        <f t="shared" si="2"/>
        <v>0</v>
      </c>
      <c r="E9" s="39">
        <f t="shared" si="2"/>
        <v>46879000</v>
      </c>
      <c r="F9" s="40">
        <f t="shared" si="2"/>
        <v>46879000</v>
      </c>
      <c r="G9" s="41">
        <f t="shared" si="2"/>
        <v>46879000</v>
      </c>
      <c r="H9" s="40">
        <f t="shared" si="2"/>
        <v>7647000</v>
      </c>
      <c r="I9" s="41">
        <f t="shared" si="2"/>
        <v>6210698</v>
      </c>
      <c r="J9" s="40">
        <f t="shared" si="2"/>
        <v>13299000</v>
      </c>
      <c r="K9" s="41">
        <f t="shared" si="2"/>
        <v>14191616</v>
      </c>
      <c r="L9" s="40">
        <f t="shared" si="2"/>
        <v>7747000</v>
      </c>
      <c r="M9" s="41">
        <f t="shared" si="2"/>
        <v>8006239</v>
      </c>
      <c r="N9" s="40">
        <f t="shared" si="2"/>
        <v>0</v>
      </c>
      <c r="O9" s="41">
        <f t="shared" si="2"/>
        <v>0</v>
      </c>
      <c r="P9" s="40">
        <f t="shared" si="2"/>
        <v>28693000</v>
      </c>
      <c r="Q9" s="41">
        <f t="shared" si="2"/>
        <v>28408553</v>
      </c>
      <c r="R9" s="20">
        <f>IF(($J9       =0),0,((($L9       -$J9       )/$J9       )*100))</f>
        <v>-41.747499812015946</v>
      </c>
      <c r="S9" s="21">
        <f>IF(($K9       =0),0,((($M9       -$K9       )/$K9       )*100))</f>
        <v>-43.584726362381851</v>
      </c>
      <c r="T9" s="20">
        <f>IF(($E9       =0),0,(($P9       /$E9       )*100))</f>
        <v>61.2065103777811</v>
      </c>
      <c r="U9" s="22">
        <f>IF(($E9       =0),0,(($Q9       /$E9       )*100))</f>
        <v>60.599741888692158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28902000</v>
      </c>
      <c r="C10" s="42"/>
      <c r="D10" s="42"/>
      <c r="E10" s="42">
        <f t="shared" ref="E10:E41" si="4">$B10      +$C10      +$D10</f>
        <v>28902000</v>
      </c>
      <c r="F10" s="43">
        <v>28902000</v>
      </c>
      <c r="G10" s="44">
        <v>28902000</v>
      </c>
      <c r="H10" s="43">
        <v>4957000</v>
      </c>
      <c r="I10" s="44">
        <v>4956787</v>
      </c>
      <c r="J10" s="43">
        <v>13299000</v>
      </c>
      <c r="K10" s="44">
        <v>13833499</v>
      </c>
      <c r="L10" s="43">
        <v>6321000</v>
      </c>
      <c r="M10" s="44">
        <v>5785146</v>
      </c>
      <c r="N10" s="43"/>
      <c r="O10" s="44"/>
      <c r="P10" s="43">
        <f t="shared" ref="P10:P41" si="5">$H10      +$J10      +$L10      +$N10</f>
        <v>24577000</v>
      </c>
      <c r="Q10" s="44">
        <f t="shared" ref="Q10:Q41" si="6">$I10      +$K10      +$M10      +$O10</f>
        <v>24575432</v>
      </c>
      <c r="R10" s="24">
        <f t="shared" ref="R10:R41" si="7">IF(($J10      =0),0,((($L10      -$J10      )/$J10      )*100))</f>
        <v>-52.47011053462667</v>
      </c>
      <c r="S10" s="25">
        <f t="shared" ref="S10:S41" si="8">IF(($K10      =0),0,((($M10      -$K10      )/$K10      )*100))</f>
        <v>-58.18016830015312</v>
      </c>
      <c r="T10" s="24">
        <f t="shared" ref="T10:T41" si="9">IF(($E10      =0),0,(($P10      /$E10      )*100))</f>
        <v>85.035637672133419</v>
      </c>
      <c r="U10" s="26">
        <f t="shared" ref="U10:U41" si="10">IF(($E10      =0),0,(($Q10      /$E10      )*100))</f>
        <v>85.030212442045539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5977000</v>
      </c>
      <c r="C13" s="42"/>
      <c r="D13" s="42"/>
      <c r="E13" s="42">
        <f t="shared" si="4"/>
        <v>5977000</v>
      </c>
      <c r="F13" s="43">
        <v>5977000</v>
      </c>
      <c r="G13" s="44">
        <v>5977000</v>
      </c>
      <c r="H13" s="43">
        <v>2690000</v>
      </c>
      <c r="I13" s="44">
        <v>1253911</v>
      </c>
      <c r="J13" s="43"/>
      <c r="K13" s="44">
        <v>358117</v>
      </c>
      <c r="L13" s="43">
        <v>1426000</v>
      </c>
      <c r="M13" s="44">
        <v>2221093</v>
      </c>
      <c r="N13" s="43"/>
      <c r="O13" s="44"/>
      <c r="P13" s="43">
        <f t="shared" si="5"/>
        <v>4116000</v>
      </c>
      <c r="Q13" s="44">
        <f t="shared" si="6"/>
        <v>3833121</v>
      </c>
      <c r="R13" s="24">
        <f t="shared" si="7"/>
        <v>0</v>
      </c>
      <c r="S13" s="25">
        <f t="shared" si="8"/>
        <v>520.21434335705931</v>
      </c>
      <c r="T13" s="24">
        <f t="shared" si="9"/>
        <v>68.863978584574198</v>
      </c>
      <c r="U13" s="26">
        <f t="shared" si="10"/>
        <v>64.131186213819646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12000000</v>
      </c>
      <c r="D20" s="42"/>
      <c r="E20" s="42">
        <f t="shared" si="4"/>
        <v>12000000</v>
      </c>
      <c r="F20" s="43">
        <v>12000000</v>
      </c>
      <c r="G20" s="44">
        <v>12000000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1871000</v>
      </c>
      <c r="C28" s="39">
        <f t="shared" si="11"/>
        <v>0</v>
      </c>
      <c r="D28" s="39">
        <f t="shared" si="11"/>
        <v>0</v>
      </c>
      <c r="E28" s="39">
        <f t="shared" si="11"/>
        <v>1871000</v>
      </c>
      <c r="F28" s="40">
        <f t="shared" si="11"/>
        <v>1871000</v>
      </c>
      <c r="G28" s="41">
        <f t="shared" si="11"/>
        <v>1871000</v>
      </c>
      <c r="H28" s="40">
        <f t="shared" si="11"/>
        <v>468000</v>
      </c>
      <c r="I28" s="41">
        <f t="shared" si="11"/>
        <v>828649</v>
      </c>
      <c r="J28" s="40">
        <f t="shared" si="11"/>
        <v>842000</v>
      </c>
      <c r="K28" s="41">
        <f t="shared" si="11"/>
        <v>882110</v>
      </c>
      <c r="L28" s="40">
        <f t="shared" si="11"/>
        <v>160000</v>
      </c>
      <c r="M28" s="41">
        <f t="shared" si="11"/>
        <v>160240</v>
      </c>
      <c r="N28" s="40">
        <f t="shared" si="11"/>
        <v>0</v>
      </c>
      <c r="O28" s="41">
        <f t="shared" si="11"/>
        <v>0</v>
      </c>
      <c r="P28" s="40">
        <f t="shared" si="11"/>
        <v>1470000</v>
      </c>
      <c r="Q28" s="41">
        <f t="shared" si="11"/>
        <v>1870999</v>
      </c>
      <c r="R28" s="20">
        <f t="shared" si="7"/>
        <v>-80.997624703087894</v>
      </c>
      <c r="S28" s="21">
        <f t="shared" si="8"/>
        <v>-81.834465089387948</v>
      </c>
      <c r="T28" s="20">
        <f t="shared" si="9"/>
        <v>78.567610903260288</v>
      </c>
      <c r="U28" s="22">
        <f t="shared" si="10"/>
        <v>99.999946552645653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/>
      <c r="C31" s="42"/>
      <c r="D31" s="42"/>
      <c r="E31" s="42">
        <f t="shared" si="4"/>
        <v>0</v>
      </c>
      <c r="F31" s="43"/>
      <c r="G31" s="44"/>
      <c r="H31" s="43"/>
      <c r="I31" s="44"/>
      <c r="J31" s="43"/>
      <c r="K31" s="44"/>
      <c r="L31" s="43"/>
      <c r="M31" s="44"/>
      <c r="N31" s="43"/>
      <c r="O31" s="44"/>
      <c r="P31" s="43">
        <f t="shared" si="5"/>
        <v>0</v>
      </c>
      <c r="Q31" s="44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1871000</v>
      </c>
      <c r="C33" s="42"/>
      <c r="D33" s="42"/>
      <c r="E33" s="42">
        <f t="shared" si="4"/>
        <v>1871000</v>
      </c>
      <c r="F33" s="43">
        <v>1871000</v>
      </c>
      <c r="G33" s="44">
        <v>1871000</v>
      </c>
      <c r="H33" s="43">
        <v>468000</v>
      </c>
      <c r="I33" s="44">
        <v>828649</v>
      </c>
      <c r="J33" s="43">
        <v>842000</v>
      </c>
      <c r="K33" s="44">
        <v>882110</v>
      </c>
      <c r="L33" s="43">
        <v>160000</v>
      </c>
      <c r="M33" s="44">
        <v>160240</v>
      </c>
      <c r="N33" s="43"/>
      <c r="O33" s="44"/>
      <c r="P33" s="43">
        <f t="shared" si="5"/>
        <v>1470000</v>
      </c>
      <c r="Q33" s="44">
        <f t="shared" si="6"/>
        <v>1870999</v>
      </c>
      <c r="R33" s="24">
        <f t="shared" si="7"/>
        <v>-80.997624703087894</v>
      </c>
      <c r="S33" s="25">
        <f t="shared" si="8"/>
        <v>-81.834465089387948</v>
      </c>
      <c r="T33" s="24">
        <f t="shared" si="9"/>
        <v>78.567610903260288</v>
      </c>
      <c r="U33" s="26">
        <f t="shared" si="10"/>
        <v>99.999946552645653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7659000</v>
      </c>
      <c r="C43" s="45">
        <f t="shared" si="20"/>
        <v>0</v>
      </c>
      <c r="D43" s="45">
        <f t="shared" si="20"/>
        <v>0</v>
      </c>
      <c r="E43" s="45">
        <f t="shared" si="20"/>
        <v>7659000</v>
      </c>
      <c r="F43" s="46">
        <f t="shared" si="20"/>
        <v>6964000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7659000</v>
      </c>
      <c r="C44" s="39">
        <f t="shared" si="22"/>
        <v>0</v>
      </c>
      <c r="D44" s="39">
        <f t="shared" si="22"/>
        <v>0</v>
      </c>
      <c r="E44" s="39">
        <f t="shared" si="22"/>
        <v>7659000</v>
      </c>
      <c r="F44" s="40">
        <f t="shared" si="22"/>
        <v>6964000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7659000</v>
      </c>
      <c r="C46" s="42"/>
      <c r="D46" s="42"/>
      <c r="E46" s="42">
        <f t="shared" si="13"/>
        <v>7659000</v>
      </c>
      <c r="F46" s="43">
        <v>6964000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44409000</v>
      </c>
      <c r="C61" s="39">
        <f t="shared" si="26"/>
        <v>12000000</v>
      </c>
      <c r="D61" s="39">
        <f t="shared" si="26"/>
        <v>0</v>
      </c>
      <c r="E61" s="39">
        <f t="shared" si="26"/>
        <v>56409000</v>
      </c>
      <c r="F61" s="40">
        <f t="shared" si="26"/>
        <v>55714000</v>
      </c>
      <c r="G61" s="41">
        <f t="shared" si="26"/>
        <v>48750000</v>
      </c>
      <c r="H61" s="40">
        <f t="shared" si="26"/>
        <v>8115000</v>
      </c>
      <c r="I61" s="41">
        <f t="shared" si="26"/>
        <v>7039347</v>
      </c>
      <c r="J61" s="40">
        <f t="shared" si="26"/>
        <v>14141000</v>
      </c>
      <c r="K61" s="41">
        <f t="shared" si="26"/>
        <v>15073726</v>
      </c>
      <c r="L61" s="40">
        <f t="shared" si="26"/>
        <v>7907000</v>
      </c>
      <c r="M61" s="41">
        <f t="shared" si="26"/>
        <v>8166479</v>
      </c>
      <c r="N61" s="40">
        <f t="shared" si="26"/>
        <v>0</v>
      </c>
      <c r="O61" s="41">
        <f t="shared" si="26"/>
        <v>0</v>
      </c>
      <c r="P61" s="40">
        <f t="shared" si="26"/>
        <v>30163000</v>
      </c>
      <c r="Q61" s="41">
        <f t="shared" si="26"/>
        <v>30279552</v>
      </c>
      <c r="R61" s="20">
        <f t="shared" si="16"/>
        <v>-44.084576762605195</v>
      </c>
      <c r="S61" s="21">
        <f t="shared" si="17"/>
        <v>-45.82308979213235</v>
      </c>
      <c r="T61" s="20">
        <f t="shared" si="18"/>
        <v>53.471963693736811</v>
      </c>
      <c r="U61" s="22">
        <f t="shared" si="19"/>
        <v>53.678583204807737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44409000</v>
      </c>
      <c r="C65" s="48">
        <f t="shared" si="30"/>
        <v>12000000</v>
      </c>
      <c r="D65" s="48">
        <f t="shared" si="30"/>
        <v>0</v>
      </c>
      <c r="E65" s="48">
        <f t="shared" si="30"/>
        <v>56409000</v>
      </c>
      <c r="F65" s="49">
        <f t="shared" si="30"/>
        <v>55714000</v>
      </c>
      <c r="G65" s="50">
        <f t="shared" si="30"/>
        <v>48750000</v>
      </c>
      <c r="H65" s="49">
        <f t="shared" si="30"/>
        <v>8115000</v>
      </c>
      <c r="I65" s="50">
        <f t="shared" si="30"/>
        <v>7039347</v>
      </c>
      <c r="J65" s="49">
        <f t="shared" si="30"/>
        <v>14141000</v>
      </c>
      <c r="K65" s="50">
        <f t="shared" si="30"/>
        <v>15073726</v>
      </c>
      <c r="L65" s="49">
        <f t="shared" si="30"/>
        <v>7907000</v>
      </c>
      <c r="M65" s="51">
        <f t="shared" si="30"/>
        <v>8166479</v>
      </c>
      <c r="N65" s="49">
        <f t="shared" si="30"/>
        <v>0</v>
      </c>
      <c r="O65" s="50">
        <f t="shared" si="30"/>
        <v>0</v>
      </c>
      <c r="P65" s="49">
        <f t="shared" si="30"/>
        <v>30163000</v>
      </c>
      <c r="Q65" s="50">
        <f t="shared" si="30"/>
        <v>30279552</v>
      </c>
      <c r="R65" s="34">
        <f t="shared" si="16"/>
        <v>-44.084576762605195</v>
      </c>
      <c r="S65" s="35">
        <f t="shared" si="17"/>
        <v>-45.82308979213235</v>
      </c>
      <c r="T65" s="34">
        <f t="shared" si="18"/>
        <v>53.471963693736811</v>
      </c>
      <c r="U65" s="35">
        <f t="shared" si="19"/>
        <v>53.678583204807737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134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49453000</v>
      </c>
      <c r="C8" s="36">
        <f t="shared" si="0"/>
        <v>13000000</v>
      </c>
      <c r="D8" s="36">
        <f t="shared" si="0"/>
        <v>0</v>
      </c>
      <c r="E8" s="36">
        <f t="shared" si="0"/>
        <v>62453000</v>
      </c>
      <c r="F8" s="37">
        <f t="shared" si="0"/>
        <v>60953000</v>
      </c>
      <c r="G8" s="38">
        <f t="shared" si="0"/>
        <v>60953000</v>
      </c>
      <c r="H8" s="37">
        <f t="shared" si="0"/>
        <v>14884000</v>
      </c>
      <c r="I8" s="38">
        <f t="shared" si="0"/>
        <v>10949680</v>
      </c>
      <c r="J8" s="37">
        <f t="shared" si="0"/>
        <v>14591000</v>
      </c>
      <c r="K8" s="38">
        <f t="shared" si="0"/>
        <v>14825326</v>
      </c>
      <c r="L8" s="37">
        <f t="shared" si="0"/>
        <v>4314000</v>
      </c>
      <c r="M8" s="38">
        <f t="shared" si="0"/>
        <v>10236426</v>
      </c>
      <c r="N8" s="37">
        <f t="shared" si="0"/>
        <v>0</v>
      </c>
      <c r="O8" s="38">
        <f t="shared" si="0"/>
        <v>0</v>
      </c>
      <c r="P8" s="37">
        <f t="shared" si="0"/>
        <v>33789000</v>
      </c>
      <c r="Q8" s="38">
        <f t="shared" si="0"/>
        <v>36011432</v>
      </c>
      <c r="R8" s="16">
        <f>IF(($J8       =0),0,((($L8       -$J8       )/$J8       )*100))</f>
        <v>-70.433829072716065</v>
      </c>
      <c r="S8" s="17">
        <f>IF(($K8       =0),0,((($M8       -$K8       )/$K8       )*100))</f>
        <v>-30.953113611127336</v>
      </c>
      <c r="T8" s="16">
        <f>IF(($E8       =0),0,(($P8       /$E8       )*100))</f>
        <v>54.103085520311275</v>
      </c>
      <c r="U8" s="18">
        <f>IF(($E8       =0),0,(($Q8       /$E8       )*100))</f>
        <v>57.661652762877679</v>
      </c>
      <c r="V8" s="37">
        <f t="shared" ref="V8:W8" si="1">+V9+V28</f>
        <v>1577000</v>
      </c>
      <c r="W8" s="38">
        <f t="shared" si="1"/>
        <v>1576000</v>
      </c>
    </row>
    <row r="9" spans="1:23" ht="13" x14ac:dyDescent="0.3">
      <c r="A9" s="19" t="s">
        <v>35</v>
      </c>
      <c r="B9" s="39">
        <f t="shared" ref="B9:Q9" si="2">SUM(B10:B27)</f>
        <v>40287000</v>
      </c>
      <c r="C9" s="39">
        <f t="shared" si="2"/>
        <v>13000000</v>
      </c>
      <c r="D9" s="39">
        <f t="shared" si="2"/>
        <v>0</v>
      </c>
      <c r="E9" s="39">
        <f t="shared" si="2"/>
        <v>53287000</v>
      </c>
      <c r="F9" s="40">
        <f t="shared" si="2"/>
        <v>53287000</v>
      </c>
      <c r="G9" s="41">
        <f t="shared" si="2"/>
        <v>53287000</v>
      </c>
      <c r="H9" s="40">
        <f t="shared" si="2"/>
        <v>13403000</v>
      </c>
      <c r="I9" s="41">
        <f t="shared" si="2"/>
        <v>9058237</v>
      </c>
      <c r="J9" s="40">
        <f t="shared" si="2"/>
        <v>13436000</v>
      </c>
      <c r="K9" s="41">
        <f t="shared" si="2"/>
        <v>13461900</v>
      </c>
      <c r="L9" s="40">
        <f t="shared" si="2"/>
        <v>3376000</v>
      </c>
      <c r="M9" s="41">
        <f t="shared" si="2"/>
        <v>8420517</v>
      </c>
      <c r="N9" s="40">
        <f t="shared" si="2"/>
        <v>0</v>
      </c>
      <c r="O9" s="41">
        <f t="shared" si="2"/>
        <v>0</v>
      </c>
      <c r="P9" s="40">
        <f t="shared" si="2"/>
        <v>30215000</v>
      </c>
      <c r="Q9" s="41">
        <f t="shared" si="2"/>
        <v>30940654</v>
      </c>
      <c r="R9" s="20">
        <f>IF(($J9       =0),0,((($L9       -$J9       )/$J9       )*100))</f>
        <v>-74.87347424828819</v>
      </c>
      <c r="S9" s="21">
        <f>IF(($K9       =0),0,((($M9       -$K9       )/$K9       )*100))</f>
        <v>-37.449267933946913</v>
      </c>
      <c r="T9" s="20">
        <f>IF(($E9       =0),0,(($P9       /$E9       )*100))</f>
        <v>56.702385197140018</v>
      </c>
      <c r="U9" s="22">
        <f>IF(($E9       =0),0,(($Q9       /$E9       )*100))</f>
        <v>58.064169497250738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27437000</v>
      </c>
      <c r="C10" s="42"/>
      <c r="D10" s="42"/>
      <c r="E10" s="42">
        <f t="shared" ref="E10:E41" si="4">$B10      +$C10      +$D10</f>
        <v>27437000</v>
      </c>
      <c r="F10" s="43">
        <v>27437000</v>
      </c>
      <c r="G10" s="44">
        <v>27437000</v>
      </c>
      <c r="H10" s="43">
        <v>11057000</v>
      </c>
      <c r="I10" s="44">
        <v>9058237</v>
      </c>
      <c r="J10" s="43">
        <v>10473000</v>
      </c>
      <c r="K10" s="44">
        <v>10489738</v>
      </c>
      <c r="L10" s="43">
        <v>3376000</v>
      </c>
      <c r="M10" s="44">
        <v>5503823</v>
      </c>
      <c r="N10" s="43"/>
      <c r="O10" s="44"/>
      <c r="P10" s="43">
        <f t="shared" ref="P10:P41" si="5">$H10      +$J10      +$L10      +$N10</f>
        <v>24906000</v>
      </c>
      <c r="Q10" s="44">
        <f t="shared" ref="Q10:Q41" si="6">$I10      +$K10      +$M10      +$O10</f>
        <v>25051798</v>
      </c>
      <c r="R10" s="24">
        <f t="shared" ref="R10:R41" si="7">IF(($J10      =0),0,((($L10      -$J10      )/$J10      )*100))</f>
        <v>-67.764728349088131</v>
      </c>
      <c r="S10" s="25">
        <f t="shared" ref="S10:S41" si="8">IF(($K10      =0),0,((($M10      -$K10      )/$K10      )*100))</f>
        <v>-47.531358743183098</v>
      </c>
      <c r="T10" s="24">
        <f t="shared" ref="T10:T41" si="9">IF(($E10      =0),0,(($P10      /$E10      )*100))</f>
        <v>90.775230528118968</v>
      </c>
      <c r="U10" s="26">
        <f t="shared" ref="U10:U41" si="10">IF(($E10      =0),0,(($Q10      /$E10      )*100))</f>
        <v>91.306622444144764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12850000</v>
      </c>
      <c r="C13" s="42"/>
      <c r="D13" s="42"/>
      <c r="E13" s="42">
        <f t="shared" si="4"/>
        <v>12850000</v>
      </c>
      <c r="F13" s="43">
        <v>12850000</v>
      </c>
      <c r="G13" s="44">
        <v>12850000</v>
      </c>
      <c r="H13" s="43">
        <v>2346000</v>
      </c>
      <c r="I13" s="44"/>
      <c r="J13" s="43">
        <v>2963000</v>
      </c>
      <c r="K13" s="44">
        <v>2972162</v>
      </c>
      <c r="L13" s="43"/>
      <c r="M13" s="44">
        <v>2916694</v>
      </c>
      <c r="N13" s="43"/>
      <c r="O13" s="44"/>
      <c r="P13" s="43">
        <f t="shared" si="5"/>
        <v>5309000</v>
      </c>
      <c r="Q13" s="44">
        <f t="shared" si="6"/>
        <v>5888856</v>
      </c>
      <c r="R13" s="24">
        <f t="shared" si="7"/>
        <v>-100</v>
      </c>
      <c r="S13" s="25">
        <f t="shared" si="8"/>
        <v>-1.8662508974948204</v>
      </c>
      <c r="T13" s="24">
        <f t="shared" si="9"/>
        <v>41.31517509727626</v>
      </c>
      <c r="U13" s="26">
        <f t="shared" si="10"/>
        <v>45.827673151750972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13000000</v>
      </c>
      <c r="D20" s="42"/>
      <c r="E20" s="42">
        <f t="shared" si="4"/>
        <v>13000000</v>
      </c>
      <c r="F20" s="43">
        <v>13000000</v>
      </c>
      <c r="G20" s="44">
        <v>13000000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9166000</v>
      </c>
      <c r="C28" s="39">
        <f t="shared" si="11"/>
        <v>0</v>
      </c>
      <c r="D28" s="39">
        <f t="shared" si="11"/>
        <v>0</v>
      </c>
      <c r="E28" s="39">
        <f t="shared" si="11"/>
        <v>9166000</v>
      </c>
      <c r="F28" s="40">
        <f t="shared" si="11"/>
        <v>7666000</v>
      </c>
      <c r="G28" s="41">
        <f t="shared" si="11"/>
        <v>7666000</v>
      </c>
      <c r="H28" s="40">
        <f t="shared" si="11"/>
        <v>1481000</v>
      </c>
      <c r="I28" s="41">
        <f t="shared" si="11"/>
        <v>1891443</v>
      </c>
      <c r="J28" s="40">
        <f t="shared" si="11"/>
        <v>1155000</v>
      </c>
      <c r="K28" s="41">
        <f t="shared" si="11"/>
        <v>1363426</v>
      </c>
      <c r="L28" s="40">
        <f t="shared" si="11"/>
        <v>938000</v>
      </c>
      <c r="M28" s="41">
        <f t="shared" si="11"/>
        <v>1815909</v>
      </c>
      <c r="N28" s="40">
        <f t="shared" si="11"/>
        <v>0</v>
      </c>
      <c r="O28" s="41">
        <f t="shared" si="11"/>
        <v>0</v>
      </c>
      <c r="P28" s="40">
        <f t="shared" si="11"/>
        <v>3574000</v>
      </c>
      <c r="Q28" s="41">
        <f t="shared" si="11"/>
        <v>5070778</v>
      </c>
      <c r="R28" s="20">
        <f t="shared" si="7"/>
        <v>-18.787878787878785</v>
      </c>
      <c r="S28" s="21">
        <f t="shared" si="8"/>
        <v>33.187206346365699</v>
      </c>
      <c r="T28" s="20">
        <f t="shared" si="9"/>
        <v>38.991926685577134</v>
      </c>
      <c r="U28" s="22">
        <f t="shared" si="10"/>
        <v>55.321601571023351</v>
      </c>
      <c r="V28" s="40">
        <f t="shared" ref="V28:W28" si="12">SUM(V29:V42)</f>
        <v>1577000</v>
      </c>
      <c r="W28" s="41">
        <f t="shared" si="12"/>
        <v>1576000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2600000</v>
      </c>
      <c r="C31" s="42"/>
      <c r="D31" s="42"/>
      <c r="E31" s="42">
        <f t="shared" si="4"/>
        <v>2600000</v>
      </c>
      <c r="F31" s="43">
        <v>2600000</v>
      </c>
      <c r="G31" s="44">
        <v>2600000</v>
      </c>
      <c r="H31" s="43">
        <v>839000</v>
      </c>
      <c r="I31" s="44">
        <v>969452</v>
      </c>
      <c r="J31" s="43"/>
      <c r="K31" s="44">
        <v>208426</v>
      </c>
      <c r="L31" s="43"/>
      <c r="M31" s="44">
        <v>213228</v>
      </c>
      <c r="N31" s="43"/>
      <c r="O31" s="44"/>
      <c r="P31" s="43">
        <f t="shared" si="5"/>
        <v>839000</v>
      </c>
      <c r="Q31" s="44">
        <f t="shared" si="6"/>
        <v>1391106</v>
      </c>
      <c r="R31" s="24">
        <f t="shared" si="7"/>
        <v>0</v>
      </c>
      <c r="S31" s="25">
        <f t="shared" si="8"/>
        <v>2.3039352096187615</v>
      </c>
      <c r="T31" s="24">
        <f t="shared" si="9"/>
        <v>32.269230769230766</v>
      </c>
      <c r="U31" s="26">
        <f t="shared" si="10"/>
        <v>53.504076923076923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2566000</v>
      </c>
      <c r="C33" s="42"/>
      <c r="D33" s="42"/>
      <c r="E33" s="42">
        <f t="shared" si="4"/>
        <v>2566000</v>
      </c>
      <c r="F33" s="43">
        <v>2566000</v>
      </c>
      <c r="G33" s="44">
        <v>2566000</v>
      </c>
      <c r="H33" s="43">
        <v>642000</v>
      </c>
      <c r="I33" s="44">
        <v>642000</v>
      </c>
      <c r="J33" s="43">
        <v>1155000</v>
      </c>
      <c r="K33" s="44">
        <v>1155000</v>
      </c>
      <c r="L33" s="43"/>
      <c r="M33" s="44">
        <v>769000</v>
      </c>
      <c r="N33" s="43"/>
      <c r="O33" s="44"/>
      <c r="P33" s="43">
        <f t="shared" si="5"/>
        <v>1797000</v>
      </c>
      <c r="Q33" s="44">
        <f t="shared" si="6"/>
        <v>2566000</v>
      </c>
      <c r="R33" s="24">
        <f t="shared" si="7"/>
        <v>-100</v>
      </c>
      <c r="S33" s="25">
        <f t="shared" si="8"/>
        <v>-33.419913419913421</v>
      </c>
      <c r="T33" s="24">
        <f t="shared" si="9"/>
        <v>70.031176929072487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2500000</v>
      </c>
      <c r="G36" s="44">
        <v>2500000</v>
      </c>
      <c r="H36" s="43"/>
      <c r="I36" s="44">
        <v>279991</v>
      </c>
      <c r="J36" s="43"/>
      <c r="K36" s="44"/>
      <c r="L36" s="43">
        <v>938000</v>
      </c>
      <c r="M36" s="44">
        <v>833681</v>
      </c>
      <c r="N36" s="43"/>
      <c r="O36" s="44"/>
      <c r="P36" s="43">
        <f t="shared" si="5"/>
        <v>938000</v>
      </c>
      <c r="Q36" s="44">
        <f t="shared" si="6"/>
        <v>1113672</v>
      </c>
      <c r="R36" s="24">
        <f t="shared" si="7"/>
        <v>0</v>
      </c>
      <c r="S36" s="25">
        <f t="shared" si="8"/>
        <v>0</v>
      </c>
      <c r="T36" s="24">
        <f t="shared" si="9"/>
        <v>23.45</v>
      </c>
      <c r="U36" s="26">
        <f t="shared" si="10"/>
        <v>27.841799999999999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1577000</v>
      </c>
      <c r="W37" s="44">
        <v>1576000</v>
      </c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49453000</v>
      </c>
      <c r="C61" s="39">
        <f t="shared" si="26"/>
        <v>13000000</v>
      </c>
      <c r="D61" s="39">
        <f t="shared" si="26"/>
        <v>0</v>
      </c>
      <c r="E61" s="39">
        <f t="shared" si="26"/>
        <v>62453000</v>
      </c>
      <c r="F61" s="40">
        <f t="shared" si="26"/>
        <v>60953000</v>
      </c>
      <c r="G61" s="41">
        <f t="shared" si="26"/>
        <v>60953000</v>
      </c>
      <c r="H61" s="40">
        <f t="shared" si="26"/>
        <v>14884000</v>
      </c>
      <c r="I61" s="41">
        <f t="shared" si="26"/>
        <v>10949680</v>
      </c>
      <c r="J61" s="40">
        <f t="shared" si="26"/>
        <v>14591000</v>
      </c>
      <c r="K61" s="41">
        <f t="shared" si="26"/>
        <v>14825326</v>
      </c>
      <c r="L61" s="40">
        <f t="shared" si="26"/>
        <v>4314000</v>
      </c>
      <c r="M61" s="41">
        <f t="shared" si="26"/>
        <v>10236426</v>
      </c>
      <c r="N61" s="40">
        <f t="shared" si="26"/>
        <v>0</v>
      </c>
      <c r="O61" s="41">
        <f t="shared" si="26"/>
        <v>0</v>
      </c>
      <c r="P61" s="40">
        <f t="shared" si="26"/>
        <v>33789000</v>
      </c>
      <c r="Q61" s="41">
        <f t="shared" si="26"/>
        <v>36011432</v>
      </c>
      <c r="R61" s="20">
        <f t="shared" si="16"/>
        <v>-70.433829072716065</v>
      </c>
      <c r="S61" s="21">
        <f t="shared" si="17"/>
        <v>-30.953113611127336</v>
      </c>
      <c r="T61" s="20">
        <f t="shared" si="18"/>
        <v>54.103085520311275</v>
      </c>
      <c r="U61" s="22">
        <f t="shared" si="19"/>
        <v>57.661652762877679</v>
      </c>
      <c r="V61" s="40">
        <f t="shared" ref="V61:W61" si="27">+V8+V43</f>
        <v>1577000</v>
      </c>
      <c r="W61" s="41">
        <f t="shared" si="27"/>
        <v>1576000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49453000</v>
      </c>
      <c r="C65" s="48">
        <f t="shared" si="30"/>
        <v>13000000</v>
      </c>
      <c r="D65" s="48">
        <f t="shared" si="30"/>
        <v>0</v>
      </c>
      <c r="E65" s="48">
        <f t="shared" si="30"/>
        <v>62453000</v>
      </c>
      <c r="F65" s="49">
        <f t="shared" si="30"/>
        <v>60953000</v>
      </c>
      <c r="G65" s="50">
        <f t="shared" si="30"/>
        <v>60953000</v>
      </c>
      <c r="H65" s="49">
        <f t="shared" si="30"/>
        <v>14884000</v>
      </c>
      <c r="I65" s="50">
        <f t="shared" si="30"/>
        <v>10949680</v>
      </c>
      <c r="J65" s="49">
        <f t="shared" si="30"/>
        <v>14591000</v>
      </c>
      <c r="K65" s="50">
        <f t="shared" si="30"/>
        <v>14825326</v>
      </c>
      <c r="L65" s="49">
        <f t="shared" si="30"/>
        <v>4314000</v>
      </c>
      <c r="M65" s="51">
        <f t="shared" si="30"/>
        <v>10236426</v>
      </c>
      <c r="N65" s="49">
        <f t="shared" si="30"/>
        <v>0</v>
      </c>
      <c r="O65" s="50">
        <f t="shared" si="30"/>
        <v>0</v>
      </c>
      <c r="P65" s="49">
        <f t="shared" si="30"/>
        <v>33789000</v>
      </c>
      <c r="Q65" s="50">
        <f t="shared" si="30"/>
        <v>36011432</v>
      </c>
      <c r="R65" s="34">
        <f t="shared" si="16"/>
        <v>-70.433829072716065</v>
      </c>
      <c r="S65" s="35">
        <f t="shared" si="17"/>
        <v>-30.953113611127336</v>
      </c>
      <c r="T65" s="34">
        <f t="shared" si="18"/>
        <v>54.103085520311275</v>
      </c>
      <c r="U65" s="35">
        <f t="shared" si="19"/>
        <v>57.661652762877679</v>
      </c>
      <c r="V65" s="49">
        <f>+V61+V62</f>
        <v>1577000</v>
      </c>
      <c r="W65" s="50">
        <f>+W61+W62</f>
        <v>1576000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135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51842000</v>
      </c>
      <c r="C8" s="36">
        <f t="shared" si="0"/>
        <v>20000000</v>
      </c>
      <c r="D8" s="36">
        <f t="shared" si="0"/>
        <v>0</v>
      </c>
      <c r="E8" s="36">
        <f t="shared" si="0"/>
        <v>71842000</v>
      </c>
      <c r="F8" s="37">
        <f t="shared" si="0"/>
        <v>71842000</v>
      </c>
      <c r="G8" s="38">
        <f t="shared" si="0"/>
        <v>71842000</v>
      </c>
      <c r="H8" s="37">
        <f t="shared" si="0"/>
        <v>11155000</v>
      </c>
      <c r="I8" s="38">
        <f t="shared" si="0"/>
        <v>27959315</v>
      </c>
      <c r="J8" s="37">
        <f t="shared" si="0"/>
        <v>12547000</v>
      </c>
      <c r="K8" s="38">
        <f t="shared" si="0"/>
        <v>-2826633</v>
      </c>
      <c r="L8" s="37">
        <f t="shared" si="0"/>
        <v>7339000</v>
      </c>
      <c r="M8" s="38">
        <f t="shared" si="0"/>
        <v>7191542</v>
      </c>
      <c r="N8" s="37">
        <f t="shared" si="0"/>
        <v>0</v>
      </c>
      <c r="O8" s="38">
        <f t="shared" si="0"/>
        <v>0</v>
      </c>
      <c r="P8" s="37">
        <f t="shared" si="0"/>
        <v>31041000</v>
      </c>
      <c r="Q8" s="38">
        <f t="shared" si="0"/>
        <v>32324224</v>
      </c>
      <c r="R8" s="16">
        <f>IF(($J8       =0),0,((($L8       -$J8       )/$J8       )*100))</f>
        <v>-41.507930182513746</v>
      </c>
      <c r="S8" s="17">
        <f>IF(($K8       =0),0,((($M8       -$K8       )/$K8       )*100))</f>
        <v>-354.42078968157517</v>
      </c>
      <c r="T8" s="16">
        <f>IF(($E8       =0),0,(($P8       /$E8       )*100))</f>
        <v>43.207316054675537</v>
      </c>
      <c r="U8" s="18">
        <f>IF(($E8       =0),0,(($Q8       /$E8       )*100))</f>
        <v>44.993491272514689</v>
      </c>
      <c r="V8" s="37">
        <f t="shared" ref="V8:W8" si="1">+V9+V28</f>
        <v>4511000</v>
      </c>
      <c r="W8" s="38">
        <f t="shared" si="1"/>
        <v>4310000</v>
      </c>
    </row>
    <row r="9" spans="1:23" ht="13" x14ac:dyDescent="0.3">
      <c r="A9" s="19" t="s">
        <v>35</v>
      </c>
      <c r="B9" s="39">
        <f t="shared" ref="B9:Q9" si="2">SUM(B10:B27)</f>
        <v>48228000</v>
      </c>
      <c r="C9" s="39">
        <f t="shared" si="2"/>
        <v>20000000</v>
      </c>
      <c r="D9" s="39">
        <f t="shared" si="2"/>
        <v>0</v>
      </c>
      <c r="E9" s="39">
        <f t="shared" si="2"/>
        <v>68228000</v>
      </c>
      <c r="F9" s="40">
        <f t="shared" si="2"/>
        <v>68228000</v>
      </c>
      <c r="G9" s="41">
        <f t="shared" si="2"/>
        <v>68228000</v>
      </c>
      <c r="H9" s="40">
        <f t="shared" si="2"/>
        <v>9831000</v>
      </c>
      <c r="I9" s="41">
        <f t="shared" si="2"/>
        <v>26254612</v>
      </c>
      <c r="J9" s="40">
        <f t="shared" si="2"/>
        <v>11420000</v>
      </c>
      <c r="K9" s="41">
        <f t="shared" si="2"/>
        <v>-3803927</v>
      </c>
      <c r="L9" s="40">
        <f t="shared" si="2"/>
        <v>6893000</v>
      </c>
      <c r="M9" s="41">
        <f t="shared" si="2"/>
        <v>6741123</v>
      </c>
      <c r="N9" s="40">
        <f t="shared" si="2"/>
        <v>0</v>
      </c>
      <c r="O9" s="41">
        <f t="shared" si="2"/>
        <v>0</v>
      </c>
      <c r="P9" s="40">
        <f t="shared" si="2"/>
        <v>28144000</v>
      </c>
      <c r="Q9" s="41">
        <f t="shared" si="2"/>
        <v>29191808</v>
      </c>
      <c r="R9" s="20">
        <f>IF(($J9       =0),0,((($L9       -$J9       )/$J9       )*100))</f>
        <v>-39.640980735551665</v>
      </c>
      <c r="S9" s="21">
        <f>IF(($K9       =0),0,((($M9       -$K9       )/$K9       )*100))</f>
        <v>-277.21483614170302</v>
      </c>
      <c r="T9" s="20">
        <f>IF(($E9       =0),0,(($P9       /$E9       )*100))</f>
        <v>41.249926716304159</v>
      </c>
      <c r="U9" s="22">
        <f>IF(($E9       =0),0,(($Q9       /$E9       )*100))</f>
        <v>42.785671571788711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48228000</v>
      </c>
      <c r="C10" s="42"/>
      <c r="D10" s="42"/>
      <c r="E10" s="42">
        <f t="shared" ref="E10:E41" si="4">$B10      +$C10      +$D10</f>
        <v>48228000</v>
      </c>
      <c r="F10" s="43">
        <v>48228000</v>
      </c>
      <c r="G10" s="44">
        <v>48228000</v>
      </c>
      <c r="H10" s="43">
        <v>9831000</v>
      </c>
      <c r="I10" s="44">
        <v>23355634</v>
      </c>
      <c r="J10" s="43">
        <v>11420000</v>
      </c>
      <c r="K10" s="44">
        <v>-5214999</v>
      </c>
      <c r="L10" s="43">
        <v>6893000</v>
      </c>
      <c r="M10" s="44">
        <v>6540290</v>
      </c>
      <c r="N10" s="43"/>
      <c r="O10" s="44"/>
      <c r="P10" s="43">
        <f t="shared" ref="P10:P41" si="5">$H10      +$J10      +$L10      +$N10</f>
        <v>28144000</v>
      </c>
      <c r="Q10" s="44">
        <f t="shared" ref="Q10:Q41" si="6">$I10      +$K10      +$M10      +$O10</f>
        <v>24680925</v>
      </c>
      <c r="R10" s="24">
        <f t="shared" ref="R10:R41" si="7">IF(($J10      =0),0,((($L10      -$J10      )/$J10      )*100))</f>
        <v>-39.640980735551665</v>
      </c>
      <c r="S10" s="25">
        <f t="shared" ref="S10:S41" si="8">IF(($K10      =0),0,((($M10      -$K10      )/$K10      )*100))</f>
        <v>-225.41306335820966</v>
      </c>
      <c r="T10" s="24">
        <f t="shared" ref="T10:T41" si="9">IF(($E10      =0),0,(($P10      /$E10      )*100))</f>
        <v>58.356141660446212</v>
      </c>
      <c r="U10" s="26">
        <f t="shared" ref="U10:U41" si="10">IF(($E10      =0),0,(($Q10      /$E10      )*100))</f>
        <v>51.175510077133609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20000000</v>
      </c>
      <c r="D20" s="42"/>
      <c r="E20" s="42">
        <f t="shared" si="4"/>
        <v>20000000</v>
      </c>
      <c r="F20" s="43">
        <v>20000000</v>
      </c>
      <c r="G20" s="44">
        <v>20000000</v>
      </c>
      <c r="H20" s="43"/>
      <c r="I20" s="44">
        <v>2898978</v>
      </c>
      <c r="J20" s="43"/>
      <c r="K20" s="44">
        <v>1411072</v>
      </c>
      <c r="L20" s="43"/>
      <c r="M20" s="44">
        <v>200833</v>
      </c>
      <c r="N20" s="43"/>
      <c r="O20" s="44"/>
      <c r="P20" s="43">
        <f t="shared" si="5"/>
        <v>0</v>
      </c>
      <c r="Q20" s="44">
        <f t="shared" si="6"/>
        <v>4510883</v>
      </c>
      <c r="R20" s="24">
        <f t="shared" si="7"/>
        <v>0</v>
      </c>
      <c r="S20" s="25">
        <f t="shared" si="8"/>
        <v>-85.767345677612482</v>
      </c>
      <c r="T20" s="24">
        <f t="shared" si="9"/>
        <v>0</v>
      </c>
      <c r="U20" s="26">
        <f t="shared" si="10"/>
        <v>22.554414999999999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3614000</v>
      </c>
      <c r="C28" s="39">
        <f t="shared" si="11"/>
        <v>0</v>
      </c>
      <c r="D28" s="39">
        <f t="shared" si="11"/>
        <v>0</v>
      </c>
      <c r="E28" s="39">
        <f t="shared" si="11"/>
        <v>3614000</v>
      </c>
      <c r="F28" s="40">
        <f t="shared" si="11"/>
        <v>3614000</v>
      </c>
      <c r="G28" s="41">
        <f t="shared" si="11"/>
        <v>3614000</v>
      </c>
      <c r="H28" s="40">
        <f t="shared" si="11"/>
        <v>1324000</v>
      </c>
      <c r="I28" s="41">
        <f t="shared" si="11"/>
        <v>1704703</v>
      </c>
      <c r="J28" s="40">
        <f t="shared" si="11"/>
        <v>1127000</v>
      </c>
      <c r="K28" s="41">
        <f t="shared" si="11"/>
        <v>977294</v>
      </c>
      <c r="L28" s="40">
        <f t="shared" si="11"/>
        <v>446000</v>
      </c>
      <c r="M28" s="41">
        <f t="shared" si="11"/>
        <v>450419</v>
      </c>
      <c r="N28" s="40">
        <f t="shared" si="11"/>
        <v>0</v>
      </c>
      <c r="O28" s="41">
        <f t="shared" si="11"/>
        <v>0</v>
      </c>
      <c r="P28" s="40">
        <f t="shared" si="11"/>
        <v>2897000</v>
      </c>
      <c r="Q28" s="41">
        <f t="shared" si="11"/>
        <v>3132416</v>
      </c>
      <c r="R28" s="20">
        <f t="shared" si="7"/>
        <v>-60.425909494232478</v>
      </c>
      <c r="S28" s="21">
        <f t="shared" si="8"/>
        <v>-53.911617179681862</v>
      </c>
      <c r="T28" s="20">
        <f t="shared" si="9"/>
        <v>80.160486995019369</v>
      </c>
      <c r="U28" s="22">
        <f t="shared" si="10"/>
        <v>86.674488101826228</v>
      </c>
      <c r="V28" s="40">
        <f t="shared" ref="V28:W28" si="12">SUM(V29:V42)</f>
        <v>4511000</v>
      </c>
      <c r="W28" s="41">
        <f t="shared" si="12"/>
        <v>4310000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895000</v>
      </c>
      <c r="I31" s="44">
        <v>1023348</v>
      </c>
      <c r="J31" s="43">
        <v>384000</v>
      </c>
      <c r="K31" s="44">
        <v>236001</v>
      </c>
      <c r="L31" s="43">
        <v>159000</v>
      </c>
      <c r="M31" s="44">
        <v>159067</v>
      </c>
      <c r="N31" s="43"/>
      <c r="O31" s="44"/>
      <c r="P31" s="43">
        <f t="shared" si="5"/>
        <v>1438000</v>
      </c>
      <c r="Q31" s="44">
        <f t="shared" si="6"/>
        <v>1418416</v>
      </c>
      <c r="R31" s="24">
        <f t="shared" si="7"/>
        <v>-58.59375</v>
      </c>
      <c r="S31" s="25">
        <f t="shared" si="8"/>
        <v>-32.599014410955881</v>
      </c>
      <c r="T31" s="24">
        <f t="shared" si="9"/>
        <v>75.68421052631578</v>
      </c>
      <c r="U31" s="26">
        <f t="shared" si="10"/>
        <v>74.653473684210525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1714000</v>
      </c>
      <c r="C33" s="42"/>
      <c r="D33" s="42"/>
      <c r="E33" s="42">
        <f t="shared" si="4"/>
        <v>1714000</v>
      </c>
      <c r="F33" s="43">
        <v>1714000</v>
      </c>
      <c r="G33" s="44">
        <v>1714000</v>
      </c>
      <c r="H33" s="43">
        <v>429000</v>
      </c>
      <c r="I33" s="44">
        <v>681355</v>
      </c>
      <c r="J33" s="43">
        <v>743000</v>
      </c>
      <c r="K33" s="44">
        <v>741293</v>
      </c>
      <c r="L33" s="43">
        <v>287000</v>
      </c>
      <c r="M33" s="44">
        <v>291352</v>
      </c>
      <c r="N33" s="43"/>
      <c r="O33" s="44"/>
      <c r="P33" s="43">
        <f t="shared" si="5"/>
        <v>1459000</v>
      </c>
      <c r="Q33" s="44">
        <f t="shared" si="6"/>
        <v>1714000</v>
      </c>
      <c r="R33" s="24">
        <f t="shared" si="7"/>
        <v>-61.372812920592189</v>
      </c>
      <c r="S33" s="25">
        <f t="shared" si="8"/>
        <v>-60.69678251379684</v>
      </c>
      <c r="T33" s="24">
        <f t="shared" si="9"/>
        <v>85.122520420070018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4511000</v>
      </c>
      <c r="W37" s="44">
        <v>4310000</v>
      </c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51842000</v>
      </c>
      <c r="C61" s="39">
        <f t="shared" si="26"/>
        <v>20000000</v>
      </c>
      <c r="D61" s="39">
        <f t="shared" si="26"/>
        <v>0</v>
      </c>
      <c r="E61" s="39">
        <f t="shared" si="26"/>
        <v>71842000</v>
      </c>
      <c r="F61" s="40">
        <f t="shared" si="26"/>
        <v>71842000</v>
      </c>
      <c r="G61" s="41">
        <f t="shared" si="26"/>
        <v>71842000</v>
      </c>
      <c r="H61" s="40">
        <f t="shared" si="26"/>
        <v>11155000</v>
      </c>
      <c r="I61" s="41">
        <f t="shared" si="26"/>
        <v>27959315</v>
      </c>
      <c r="J61" s="40">
        <f t="shared" si="26"/>
        <v>12547000</v>
      </c>
      <c r="K61" s="41">
        <f t="shared" si="26"/>
        <v>-2826633</v>
      </c>
      <c r="L61" s="40">
        <f t="shared" si="26"/>
        <v>7339000</v>
      </c>
      <c r="M61" s="41">
        <f t="shared" si="26"/>
        <v>7191542</v>
      </c>
      <c r="N61" s="40">
        <f t="shared" si="26"/>
        <v>0</v>
      </c>
      <c r="O61" s="41">
        <f t="shared" si="26"/>
        <v>0</v>
      </c>
      <c r="P61" s="40">
        <f t="shared" si="26"/>
        <v>31041000</v>
      </c>
      <c r="Q61" s="41">
        <f t="shared" si="26"/>
        <v>32324224</v>
      </c>
      <c r="R61" s="20">
        <f t="shared" si="16"/>
        <v>-41.507930182513746</v>
      </c>
      <c r="S61" s="21">
        <f t="shared" si="17"/>
        <v>-354.42078968157517</v>
      </c>
      <c r="T61" s="20">
        <f t="shared" si="18"/>
        <v>43.207316054675537</v>
      </c>
      <c r="U61" s="22">
        <f t="shared" si="19"/>
        <v>44.993491272514689</v>
      </c>
      <c r="V61" s="40">
        <f t="shared" ref="V61:W61" si="27">+V8+V43</f>
        <v>4511000</v>
      </c>
      <c r="W61" s="41">
        <f t="shared" si="27"/>
        <v>4310000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51842000</v>
      </c>
      <c r="C65" s="48">
        <f t="shared" si="30"/>
        <v>20000000</v>
      </c>
      <c r="D65" s="48">
        <f t="shared" si="30"/>
        <v>0</v>
      </c>
      <c r="E65" s="48">
        <f t="shared" si="30"/>
        <v>71842000</v>
      </c>
      <c r="F65" s="49">
        <f t="shared" si="30"/>
        <v>71842000</v>
      </c>
      <c r="G65" s="50">
        <f t="shared" si="30"/>
        <v>71842000</v>
      </c>
      <c r="H65" s="49">
        <f t="shared" si="30"/>
        <v>11155000</v>
      </c>
      <c r="I65" s="50">
        <f t="shared" si="30"/>
        <v>27959315</v>
      </c>
      <c r="J65" s="49">
        <f t="shared" si="30"/>
        <v>12547000</v>
      </c>
      <c r="K65" s="50">
        <f t="shared" si="30"/>
        <v>-2826633</v>
      </c>
      <c r="L65" s="49">
        <f t="shared" si="30"/>
        <v>7339000</v>
      </c>
      <c r="M65" s="51">
        <f t="shared" si="30"/>
        <v>7191542</v>
      </c>
      <c r="N65" s="49">
        <f t="shared" si="30"/>
        <v>0</v>
      </c>
      <c r="O65" s="50">
        <f t="shared" si="30"/>
        <v>0</v>
      </c>
      <c r="P65" s="49">
        <f t="shared" si="30"/>
        <v>31041000</v>
      </c>
      <c r="Q65" s="50">
        <f t="shared" si="30"/>
        <v>32324224</v>
      </c>
      <c r="R65" s="34">
        <f t="shared" si="16"/>
        <v>-41.507930182513746</v>
      </c>
      <c r="S65" s="35">
        <f t="shared" si="17"/>
        <v>-354.42078968157517</v>
      </c>
      <c r="T65" s="34">
        <f t="shared" si="18"/>
        <v>43.207316054675537</v>
      </c>
      <c r="U65" s="35">
        <f t="shared" si="19"/>
        <v>44.993491272514689</v>
      </c>
      <c r="V65" s="49">
        <f>+V61+V62</f>
        <v>4511000</v>
      </c>
      <c r="W65" s="50">
        <f>+W61+W62</f>
        <v>4310000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136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69782000</v>
      </c>
      <c r="C8" s="36">
        <f t="shared" si="0"/>
        <v>0</v>
      </c>
      <c r="D8" s="36">
        <f t="shared" si="0"/>
        <v>0</v>
      </c>
      <c r="E8" s="36">
        <f t="shared" si="0"/>
        <v>69782000</v>
      </c>
      <c r="F8" s="37">
        <f t="shared" si="0"/>
        <v>69782000</v>
      </c>
      <c r="G8" s="38">
        <f t="shared" si="0"/>
        <v>67682000</v>
      </c>
      <c r="H8" s="37">
        <f t="shared" si="0"/>
        <v>14522000</v>
      </c>
      <c r="I8" s="38">
        <f t="shared" si="0"/>
        <v>15884135</v>
      </c>
      <c r="J8" s="37">
        <f t="shared" si="0"/>
        <v>15699000</v>
      </c>
      <c r="K8" s="38">
        <f t="shared" si="0"/>
        <v>12411663</v>
      </c>
      <c r="L8" s="37">
        <f t="shared" si="0"/>
        <v>9029000</v>
      </c>
      <c r="M8" s="38">
        <f t="shared" si="0"/>
        <v>16105389</v>
      </c>
      <c r="N8" s="37">
        <f t="shared" si="0"/>
        <v>0</v>
      </c>
      <c r="O8" s="38">
        <f t="shared" si="0"/>
        <v>0</v>
      </c>
      <c r="P8" s="37">
        <f t="shared" si="0"/>
        <v>39250000</v>
      </c>
      <c r="Q8" s="38">
        <f t="shared" si="0"/>
        <v>44401187</v>
      </c>
      <c r="R8" s="16">
        <f>IF(($J8       =0),0,((($L8       -$J8       )/$J8       )*100))</f>
        <v>-42.486782597617683</v>
      </c>
      <c r="S8" s="17">
        <f>IF(($K8       =0),0,((($M8       -$K8       )/$K8       )*100))</f>
        <v>29.760121588863637</v>
      </c>
      <c r="T8" s="16">
        <f>IF(($E8       =0),0,(($P8       /$E8       )*100))</f>
        <v>56.246596543521257</v>
      </c>
      <c r="U8" s="18">
        <f>IF(($E8       =0),0,(($Q8       /$E8       )*100))</f>
        <v>63.628424235476203</v>
      </c>
      <c r="V8" s="37">
        <f t="shared" ref="V8:W8" si="1">+V9+V28</f>
        <v>64208000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65925000</v>
      </c>
      <c r="C9" s="39">
        <f t="shared" si="2"/>
        <v>0</v>
      </c>
      <c r="D9" s="39">
        <f t="shared" si="2"/>
        <v>0</v>
      </c>
      <c r="E9" s="39">
        <f t="shared" si="2"/>
        <v>65925000</v>
      </c>
      <c r="F9" s="40">
        <f t="shared" si="2"/>
        <v>65925000</v>
      </c>
      <c r="G9" s="41">
        <f t="shared" si="2"/>
        <v>63825000</v>
      </c>
      <c r="H9" s="40">
        <f t="shared" si="2"/>
        <v>13707000</v>
      </c>
      <c r="I9" s="41">
        <f t="shared" si="2"/>
        <v>14943125</v>
      </c>
      <c r="J9" s="40">
        <f t="shared" si="2"/>
        <v>14266000</v>
      </c>
      <c r="K9" s="41">
        <f t="shared" si="2"/>
        <v>11176449</v>
      </c>
      <c r="L9" s="40">
        <f t="shared" si="2"/>
        <v>7895000</v>
      </c>
      <c r="M9" s="41">
        <f t="shared" si="2"/>
        <v>14740770</v>
      </c>
      <c r="N9" s="40">
        <f t="shared" si="2"/>
        <v>0</v>
      </c>
      <c r="O9" s="41">
        <f t="shared" si="2"/>
        <v>0</v>
      </c>
      <c r="P9" s="40">
        <f t="shared" si="2"/>
        <v>35868000</v>
      </c>
      <c r="Q9" s="41">
        <f t="shared" si="2"/>
        <v>40860344</v>
      </c>
      <c r="R9" s="20">
        <f>IF(($J9       =0),0,((($L9       -$J9       )/$J9       )*100))</f>
        <v>-44.658628907892897</v>
      </c>
      <c r="S9" s="21">
        <f>IF(($K9       =0),0,((($M9       -$K9       )/$K9       )*100))</f>
        <v>31.891354758564187</v>
      </c>
      <c r="T9" s="20">
        <f>IF(($E9       =0),0,(($P9       /$E9       )*100))</f>
        <v>54.407281001137655</v>
      </c>
      <c r="U9" s="22">
        <f>IF(($E9       =0),0,(($Q9       /$E9       )*100))</f>
        <v>61.980043989381869</v>
      </c>
      <c r="V9" s="40">
        <f t="shared" ref="V9:W9" si="3">SUM(V10:V27)</f>
        <v>58618000</v>
      </c>
      <c r="W9" s="41">
        <f t="shared" si="3"/>
        <v>0</v>
      </c>
    </row>
    <row r="10" spans="1:23" ht="13" x14ac:dyDescent="0.3">
      <c r="A10" s="23" t="s">
        <v>36</v>
      </c>
      <c r="B10" s="42">
        <v>63825000</v>
      </c>
      <c r="C10" s="42"/>
      <c r="D10" s="42"/>
      <c r="E10" s="42">
        <f t="shared" ref="E10:E41" si="4">$B10      +$C10      +$D10</f>
        <v>63825000</v>
      </c>
      <c r="F10" s="43">
        <v>63825000</v>
      </c>
      <c r="G10" s="44">
        <v>63825000</v>
      </c>
      <c r="H10" s="43">
        <v>13707000</v>
      </c>
      <c r="I10" s="44">
        <v>14943125</v>
      </c>
      <c r="J10" s="43">
        <v>14266000</v>
      </c>
      <c r="K10" s="44">
        <v>11176449</v>
      </c>
      <c r="L10" s="43">
        <v>7895000</v>
      </c>
      <c r="M10" s="44">
        <v>14740770</v>
      </c>
      <c r="N10" s="43"/>
      <c r="O10" s="44"/>
      <c r="P10" s="43">
        <f t="shared" ref="P10:P41" si="5">$H10      +$J10      +$L10      +$N10</f>
        <v>35868000</v>
      </c>
      <c r="Q10" s="44">
        <f t="shared" ref="Q10:Q41" si="6">$I10      +$K10      +$M10      +$O10</f>
        <v>40860344</v>
      </c>
      <c r="R10" s="24">
        <f t="shared" ref="R10:R41" si="7">IF(($J10      =0),0,((($L10      -$J10      )/$J10      )*100))</f>
        <v>-44.658628907892897</v>
      </c>
      <c r="S10" s="25">
        <f t="shared" ref="S10:S41" si="8">IF(($K10      =0),0,((($M10      -$K10      )/$K10      )*100))</f>
        <v>31.891354758564187</v>
      </c>
      <c r="T10" s="24">
        <f t="shared" ref="T10:T41" si="9">IF(($E10      =0),0,(($P10      /$E10      )*100))</f>
        <v>56.197414806110459</v>
      </c>
      <c r="U10" s="26">
        <f t="shared" ref="U10:U41" si="10">IF(($E10      =0),0,(($Q10      /$E10      )*100))</f>
        <v>64.019340383862129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>
        <v>2100000</v>
      </c>
      <c r="C14" s="42"/>
      <c r="D14" s="42"/>
      <c r="E14" s="42">
        <f t="shared" si="4"/>
        <v>2100000</v>
      </c>
      <c r="F14" s="43">
        <v>2100000</v>
      </c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58618000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3857000</v>
      </c>
      <c r="C28" s="39">
        <f t="shared" si="11"/>
        <v>0</v>
      </c>
      <c r="D28" s="39">
        <f t="shared" si="11"/>
        <v>0</v>
      </c>
      <c r="E28" s="39">
        <f t="shared" si="11"/>
        <v>3857000</v>
      </c>
      <c r="F28" s="40">
        <f t="shared" si="11"/>
        <v>3857000</v>
      </c>
      <c r="G28" s="41">
        <f t="shared" si="11"/>
        <v>3857000</v>
      </c>
      <c r="H28" s="40">
        <f t="shared" si="11"/>
        <v>815000</v>
      </c>
      <c r="I28" s="41">
        <f t="shared" si="11"/>
        <v>941010</v>
      </c>
      <c r="J28" s="40">
        <f t="shared" si="11"/>
        <v>1433000</v>
      </c>
      <c r="K28" s="41">
        <f t="shared" si="11"/>
        <v>1235214</v>
      </c>
      <c r="L28" s="40">
        <f t="shared" si="11"/>
        <v>1134000</v>
      </c>
      <c r="M28" s="41">
        <f t="shared" si="11"/>
        <v>1364619</v>
      </c>
      <c r="N28" s="40">
        <f t="shared" si="11"/>
        <v>0</v>
      </c>
      <c r="O28" s="41">
        <f t="shared" si="11"/>
        <v>0</v>
      </c>
      <c r="P28" s="40">
        <f t="shared" si="11"/>
        <v>3382000</v>
      </c>
      <c r="Q28" s="41">
        <f t="shared" si="11"/>
        <v>3540843</v>
      </c>
      <c r="R28" s="20">
        <f t="shared" si="7"/>
        <v>-20.865317515701324</v>
      </c>
      <c r="S28" s="21">
        <f t="shared" si="8"/>
        <v>10.476322321476278</v>
      </c>
      <c r="T28" s="20">
        <f t="shared" si="9"/>
        <v>87.684729064039416</v>
      </c>
      <c r="U28" s="22">
        <f t="shared" si="10"/>
        <v>91.80303344568317</v>
      </c>
      <c r="V28" s="40">
        <f t="shared" ref="V28:W28" si="12">SUM(V29:V42)</f>
        <v>5590000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326000</v>
      </c>
      <c r="I31" s="44">
        <v>325389</v>
      </c>
      <c r="J31" s="43">
        <v>552000</v>
      </c>
      <c r="K31" s="44">
        <v>551697</v>
      </c>
      <c r="L31" s="43">
        <v>737000</v>
      </c>
      <c r="M31" s="44">
        <v>706756</v>
      </c>
      <c r="N31" s="43"/>
      <c r="O31" s="44"/>
      <c r="P31" s="43">
        <f t="shared" si="5"/>
        <v>1615000</v>
      </c>
      <c r="Q31" s="44">
        <f t="shared" si="6"/>
        <v>1583842</v>
      </c>
      <c r="R31" s="24">
        <f t="shared" si="7"/>
        <v>33.514492753623188</v>
      </c>
      <c r="S31" s="25">
        <f t="shared" si="8"/>
        <v>28.105826205326473</v>
      </c>
      <c r="T31" s="24">
        <f t="shared" si="9"/>
        <v>85</v>
      </c>
      <c r="U31" s="26">
        <f t="shared" si="10"/>
        <v>83.360105263157891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1957000</v>
      </c>
      <c r="C33" s="42"/>
      <c r="D33" s="42"/>
      <c r="E33" s="42">
        <f t="shared" si="4"/>
        <v>1957000</v>
      </c>
      <c r="F33" s="43">
        <v>1957000</v>
      </c>
      <c r="G33" s="44">
        <v>1957000</v>
      </c>
      <c r="H33" s="43">
        <v>489000</v>
      </c>
      <c r="I33" s="44">
        <v>615621</v>
      </c>
      <c r="J33" s="43">
        <v>881000</v>
      </c>
      <c r="K33" s="44">
        <v>683517</v>
      </c>
      <c r="L33" s="43">
        <v>397000</v>
      </c>
      <c r="M33" s="44">
        <v>657863</v>
      </c>
      <c r="N33" s="43"/>
      <c r="O33" s="44"/>
      <c r="P33" s="43">
        <f t="shared" si="5"/>
        <v>1767000</v>
      </c>
      <c r="Q33" s="44">
        <f t="shared" si="6"/>
        <v>1957001</v>
      </c>
      <c r="R33" s="24">
        <f t="shared" si="7"/>
        <v>-54.937570942111236</v>
      </c>
      <c r="S33" s="25">
        <f t="shared" si="8"/>
        <v>-3.7532351060763669</v>
      </c>
      <c r="T33" s="24">
        <f t="shared" si="9"/>
        <v>90.291262135922338</v>
      </c>
      <c r="U33" s="26">
        <f t="shared" si="10"/>
        <v>100.00005109862033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5590000</v>
      </c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10000000</v>
      </c>
      <c r="C43" s="45">
        <f t="shared" si="20"/>
        <v>0</v>
      </c>
      <c r="D43" s="45">
        <f t="shared" si="20"/>
        <v>0</v>
      </c>
      <c r="E43" s="45">
        <f t="shared" si="20"/>
        <v>10000000</v>
      </c>
      <c r="F43" s="46">
        <f t="shared" si="20"/>
        <v>10000000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10000000</v>
      </c>
      <c r="C44" s="39">
        <f t="shared" si="22"/>
        <v>0</v>
      </c>
      <c r="D44" s="39">
        <f t="shared" si="22"/>
        <v>0</v>
      </c>
      <c r="E44" s="39">
        <f t="shared" si="22"/>
        <v>10000000</v>
      </c>
      <c r="F44" s="40">
        <f t="shared" si="22"/>
        <v>10000000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10000000</v>
      </c>
      <c r="C47" s="42"/>
      <c r="D47" s="42"/>
      <c r="E47" s="42">
        <f t="shared" si="13"/>
        <v>10000000</v>
      </c>
      <c r="F47" s="43">
        <v>10000000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79782000</v>
      </c>
      <c r="C61" s="39">
        <f t="shared" si="26"/>
        <v>0</v>
      </c>
      <c r="D61" s="39">
        <f t="shared" si="26"/>
        <v>0</v>
      </c>
      <c r="E61" s="39">
        <f t="shared" si="26"/>
        <v>79782000</v>
      </c>
      <c r="F61" s="40">
        <f t="shared" si="26"/>
        <v>79782000</v>
      </c>
      <c r="G61" s="41">
        <f t="shared" si="26"/>
        <v>67682000</v>
      </c>
      <c r="H61" s="40">
        <f t="shared" si="26"/>
        <v>14522000</v>
      </c>
      <c r="I61" s="41">
        <f t="shared" si="26"/>
        <v>15884135</v>
      </c>
      <c r="J61" s="40">
        <f t="shared" si="26"/>
        <v>15699000</v>
      </c>
      <c r="K61" s="41">
        <f t="shared" si="26"/>
        <v>12411663</v>
      </c>
      <c r="L61" s="40">
        <f t="shared" si="26"/>
        <v>9029000</v>
      </c>
      <c r="M61" s="41">
        <f t="shared" si="26"/>
        <v>16105389</v>
      </c>
      <c r="N61" s="40">
        <f t="shared" si="26"/>
        <v>0</v>
      </c>
      <c r="O61" s="41">
        <f t="shared" si="26"/>
        <v>0</v>
      </c>
      <c r="P61" s="40">
        <f t="shared" si="26"/>
        <v>39250000</v>
      </c>
      <c r="Q61" s="41">
        <f t="shared" si="26"/>
        <v>44401187</v>
      </c>
      <c r="R61" s="20">
        <f t="shared" si="16"/>
        <v>-42.486782597617683</v>
      </c>
      <c r="S61" s="21">
        <f t="shared" si="17"/>
        <v>29.760121588863637</v>
      </c>
      <c r="T61" s="20">
        <f t="shared" si="18"/>
        <v>49.196560627710511</v>
      </c>
      <c r="U61" s="22">
        <f t="shared" si="19"/>
        <v>55.653138552555717</v>
      </c>
      <c r="V61" s="40">
        <f t="shared" ref="V61:W61" si="27">+V8+V43</f>
        <v>64208000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79782000</v>
      </c>
      <c r="C65" s="48">
        <f t="shared" si="30"/>
        <v>0</v>
      </c>
      <c r="D65" s="48">
        <f t="shared" si="30"/>
        <v>0</v>
      </c>
      <c r="E65" s="48">
        <f t="shared" si="30"/>
        <v>79782000</v>
      </c>
      <c r="F65" s="49">
        <f t="shared" si="30"/>
        <v>79782000</v>
      </c>
      <c r="G65" s="50">
        <f t="shared" si="30"/>
        <v>67682000</v>
      </c>
      <c r="H65" s="49">
        <f t="shared" si="30"/>
        <v>14522000</v>
      </c>
      <c r="I65" s="50">
        <f t="shared" si="30"/>
        <v>15884135</v>
      </c>
      <c r="J65" s="49">
        <f t="shared" si="30"/>
        <v>15699000</v>
      </c>
      <c r="K65" s="50">
        <f t="shared" si="30"/>
        <v>12411663</v>
      </c>
      <c r="L65" s="49">
        <f t="shared" si="30"/>
        <v>9029000</v>
      </c>
      <c r="M65" s="51">
        <f t="shared" si="30"/>
        <v>16105389</v>
      </c>
      <c r="N65" s="49">
        <f t="shared" si="30"/>
        <v>0</v>
      </c>
      <c r="O65" s="50">
        <f t="shared" si="30"/>
        <v>0</v>
      </c>
      <c r="P65" s="49">
        <f t="shared" si="30"/>
        <v>39250000</v>
      </c>
      <c r="Q65" s="50">
        <f t="shared" si="30"/>
        <v>44401187</v>
      </c>
      <c r="R65" s="34">
        <f t="shared" si="16"/>
        <v>-42.486782597617683</v>
      </c>
      <c r="S65" s="35">
        <f t="shared" si="17"/>
        <v>29.760121588863637</v>
      </c>
      <c r="T65" s="34">
        <f t="shared" si="18"/>
        <v>49.196560627710511</v>
      </c>
      <c r="U65" s="35">
        <f t="shared" si="19"/>
        <v>55.653138552555717</v>
      </c>
      <c r="V65" s="49">
        <f>+V61+V62</f>
        <v>64208000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137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51528000</v>
      </c>
      <c r="C8" s="36">
        <f t="shared" si="0"/>
        <v>0</v>
      </c>
      <c r="D8" s="36">
        <f t="shared" si="0"/>
        <v>0</v>
      </c>
      <c r="E8" s="36">
        <f t="shared" si="0"/>
        <v>51528000</v>
      </c>
      <c r="F8" s="37">
        <f t="shared" si="0"/>
        <v>51528000</v>
      </c>
      <c r="G8" s="38">
        <f t="shared" si="0"/>
        <v>51528000</v>
      </c>
      <c r="H8" s="37">
        <f t="shared" si="0"/>
        <v>14588000</v>
      </c>
      <c r="I8" s="38">
        <f t="shared" si="0"/>
        <v>-18672896</v>
      </c>
      <c r="J8" s="37">
        <f t="shared" si="0"/>
        <v>17837000</v>
      </c>
      <c r="K8" s="38">
        <f t="shared" si="0"/>
        <v>56145367</v>
      </c>
      <c r="L8" s="37">
        <f t="shared" si="0"/>
        <v>8607000</v>
      </c>
      <c r="M8" s="38">
        <f t="shared" si="0"/>
        <v>9161170</v>
      </c>
      <c r="N8" s="37">
        <f t="shared" si="0"/>
        <v>0</v>
      </c>
      <c r="O8" s="38">
        <f t="shared" si="0"/>
        <v>0</v>
      </c>
      <c r="P8" s="37">
        <f t="shared" si="0"/>
        <v>41032000</v>
      </c>
      <c r="Q8" s="38">
        <f t="shared" si="0"/>
        <v>46633641</v>
      </c>
      <c r="R8" s="16">
        <f>IF(($J8       =0),0,((($L8       -$J8       )/$J8       )*100))</f>
        <v>-51.746369905253118</v>
      </c>
      <c r="S8" s="17">
        <f>IF(($K8       =0),0,((($M8       -$K8       )/$K8       )*100))</f>
        <v>-83.683123845285394</v>
      </c>
      <c r="T8" s="16">
        <f>IF(($E8       =0),0,(($P8       /$E8       )*100))</f>
        <v>79.630492159602554</v>
      </c>
      <c r="U8" s="18">
        <f>IF(($E8       =0),0,(($Q8       /$E8       )*100))</f>
        <v>90.501554494643685</v>
      </c>
      <c r="V8" s="37">
        <f t="shared" ref="V8:W8" si="1">+V9+V28</f>
        <v>3385000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46208000</v>
      </c>
      <c r="C9" s="39">
        <f t="shared" si="2"/>
        <v>0</v>
      </c>
      <c r="D9" s="39">
        <f t="shared" si="2"/>
        <v>0</v>
      </c>
      <c r="E9" s="39">
        <f t="shared" si="2"/>
        <v>46208000</v>
      </c>
      <c r="F9" s="40">
        <f t="shared" si="2"/>
        <v>46208000</v>
      </c>
      <c r="G9" s="41">
        <f t="shared" si="2"/>
        <v>46208000</v>
      </c>
      <c r="H9" s="40">
        <f t="shared" si="2"/>
        <v>11774000</v>
      </c>
      <c r="I9" s="41">
        <f t="shared" si="2"/>
        <v>-16838151</v>
      </c>
      <c r="J9" s="40">
        <f t="shared" si="2"/>
        <v>16734000</v>
      </c>
      <c r="K9" s="41">
        <f t="shared" si="2"/>
        <v>49672987</v>
      </c>
      <c r="L9" s="40">
        <f t="shared" si="2"/>
        <v>8039000</v>
      </c>
      <c r="M9" s="41">
        <f t="shared" si="2"/>
        <v>8624933</v>
      </c>
      <c r="N9" s="40">
        <f t="shared" si="2"/>
        <v>0</v>
      </c>
      <c r="O9" s="41">
        <f t="shared" si="2"/>
        <v>0</v>
      </c>
      <c r="P9" s="40">
        <f t="shared" si="2"/>
        <v>36547000</v>
      </c>
      <c r="Q9" s="41">
        <f t="shared" si="2"/>
        <v>41459769</v>
      </c>
      <c r="R9" s="20">
        <f>IF(($J9       =0),0,((($L9       -$J9       )/$J9       )*100))</f>
        <v>-51.960081271662482</v>
      </c>
      <c r="S9" s="21">
        <f>IF(($K9       =0),0,((($M9       -$K9       )/$K9       )*100))</f>
        <v>-82.636572670775763</v>
      </c>
      <c r="T9" s="20">
        <f>IF(($E9       =0),0,(($P9       /$E9       )*100))</f>
        <v>79.092364958448755</v>
      </c>
      <c r="U9" s="22">
        <f>IF(($E9       =0),0,(($Q9       /$E9       )*100))</f>
        <v>89.724223078254852</v>
      </c>
      <c r="V9" s="40">
        <f t="shared" ref="V9:W9" si="3">SUM(V10:V27)</f>
        <v>3385000</v>
      </c>
      <c r="W9" s="41">
        <f t="shared" si="3"/>
        <v>0</v>
      </c>
    </row>
    <row r="10" spans="1:23" ht="13" x14ac:dyDescent="0.3">
      <c r="A10" s="23" t="s">
        <v>36</v>
      </c>
      <c r="B10" s="42">
        <v>46208000</v>
      </c>
      <c r="C10" s="42"/>
      <c r="D10" s="42"/>
      <c r="E10" s="42">
        <f t="shared" ref="E10:E41" si="4">$B10      +$C10      +$D10</f>
        <v>46208000</v>
      </c>
      <c r="F10" s="43">
        <v>46208000</v>
      </c>
      <c r="G10" s="44">
        <v>46208000</v>
      </c>
      <c r="H10" s="43">
        <v>11774000</v>
      </c>
      <c r="I10" s="44">
        <v>-16838151</v>
      </c>
      <c r="J10" s="43">
        <v>16734000</v>
      </c>
      <c r="K10" s="44">
        <v>49672987</v>
      </c>
      <c r="L10" s="43">
        <v>8039000</v>
      </c>
      <c r="M10" s="44">
        <v>8624933</v>
      </c>
      <c r="N10" s="43"/>
      <c r="O10" s="44"/>
      <c r="P10" s="43">
        <f t="shared" ref="P10:P41" si="5">$H10      +$J10      +$L10      +$N10</f>
        <v>36547000</v>
      </c>
      <c r="Q10" s="44">
        <f t="shared" ref="Q10:Q41" si="6">$I10      +$K10      +$M10      +$O10</f>
        <v>41459769</v>
      </c>
      <c r="R10" s="24">
        <f t="shared" ref="R10:R41" si="7">IF(($J10      =0),0,((($L10      -$J10      )/$J10      )*100))</f>
        <v>-51.960081271662482</v>
      </c>
      <c r="S10" s="25">
        <f t="shared" ref="S10:S41" si="8">IF(($K10      =0),0,((($M10      -$K10      )/$K10      )*100))</f>
        <v>-82.636572670775763</v>
      </c>
      <c r="T10" s="24">
        <f t="shared" ref="T10:T41" si="9">IF(($E10      =0),0,(($P10      /$E10      )*100))</f>
        <v>79.092364958448755</v>
      </c>
      <c r="U10" s="26">
        <f t="shared" ref="U10:U41" si="10">IF(($E10      =0),0,(($Q10      /$E10      )*100))</f>
        <v>89.724223078254852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3385000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5320000</v>
      </c>
      <c r="C28" s="39">
        <f t="shared" si="11"/>
        <v>0</v>
      </c>
      <c r="D28" s="39">
        <f t="shared" si="11"/>
        <v>0</v>
      </c>
      <c r="E28" s="39">
        <f t="shared" si="11"/>
        <v>5320000</v>
      </c>
      <c r="F28" s="40">
        <f t="shared" si="11"/>
        <v>5320000</v>
      </c>
      <c r="G28" s="41">
        <f t="shared" si="11"/>
        <v>5320000</v>
      </c>
      <c r="H28" s="40">
        <f t="shared" si="11"/>
        <v>2814000</v>
      </c>
      <c r="I28" s="41">
        <f t="shared" si="11"/>
        <v>-1834745</v>
      </c>
      <c r="J28" s="40">
        <f t="shared" si="11"/>
        <v>1103000</v>
      </c>
      <c r="K28" s="41">
        <f t="shared" si="11"/>
        <v>6472380</v>
      </c>
      <c r="L28" s="40">
        <f t="shared" si="11"/>
        <v>568000</v>
      </c>
      <c r="M28" s="41">
        <f t="shared" si="11"/>
        <v>536237</v>
      </c>
      <c r="N28" s="40">
        <f t="shared" si="11"/>
        <v>0</v>
      </c>
      <c r="O28" s="41">
        <f t="shared" si="11"/>
        <v>0</v>
      </c>
      <c r="P28" s="40">
        <f t="shared" si="11"/>
        <v>4485000</v>
      </c>
      <c r="Q28" s="41">
        <f t="shared" si="11"/>
        <v>5173872</v>
      </c>
      <c r="R28" s="20">
        <f t="shared" si="7"/>
        <v>-48.504079782411601</v>
      </c>
      <c r="S28" s="21">
        <f t="shared" si="8"/>
        <v>-91.71499510226532</v>
      </c>
      <c r="T28" s="20">
        <f t="shared" si="9"/>
        <v>84.304511278195491</v>
      </c>
      <c r="U28" s="22">
        <f t="shared" si="10"/>
        <v>97.253233082706771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2234000</v>
      </c>
      <c r="I31" s="44">
        <v>-763028</v>
      </c>
      <c r="J31" s="43">
        <v>453000</v>
      </c>
      <c r="K31" s="44">
        <v>3423390</v>
      </c>
      <c r="L31" s="43">
        <v>204000</v>
      </c>
      <c r="M31" s="44">
        <v>203892</v>
      </c>
      <c r="N31" s="43"/>
      <c r="O31" s="44"/>
      <c r="P31" s="43">
        <f t="shared" si="5"/>
        <v>2891000</v>
      </c>
      <c r="Q31" s="44">
        <f t="shared" si="6"/>
        <v>2864254</v>
      </c>
      <c r="R31" s="24">
        <f t="shared" si="7"/>
        <v>-54.966887417218544</v>
      </c>
      <c r="S31" s="25">
        <f t="shared" si="8"/>
        <v>-94.044149220509496</v>
      </c>
      <c r="T31" s="24">
        <f t="shared" si="9"/>
        <v>96.366666666666674</v>
      </c>
      <c r="U31" s="26">
        <f t="shared" si="10"/>
        <v>95.475133333333332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2320000</v>
      </c>
      <c r="C33" s="42"/>
      <c r="D33" s="42"/>
      <c r="E33" s="42">
        <f t="shared" si="4"/>
        <v>2320000</v>
      </c>
      <c r="F33" s="43">
        <v>2320000</v>
      </c>
      <c r="G33" s="44">
        <v>2320000</v>
      </c>
      <c r="H33" s="43">
        <v>580000</v>
      </c>
      <c r="I33" s="44">
        <v>-1071717</v>
      </c>
      <c r="J33" s="43">
        <v>650000</v>
      </c>
      <c r="K33" s="44">
        <v>3048990</v>
      </c>
      <c r="L33" s="43">
        <v>364000</v>
      </c>
      <c r="M33" s="44">
        <v>332345</v>
      </c>
      <c r="N33" s="43"/>
      <c r="O33" s="44"/>
      <c r="P33" s="43">
        <f t="shared" si="5"/>
        <v>1594000</v>
      </c>
      <c r="Q33" s="44">
        <f t="shared" si="6"/>
        <v>2309618</v>
      </c>
      <c r="R33" s="24">
        <f t="shared" si="7"/>
        <v>-44</v>
      </c>
      <c r="S33" s="25">
        <f t="shared" si="8"/>
        <v>-89.099833059472161</v>
      </c>
      <c r="T33" s="24">
        <f t="shared" si="9"/>
        <v>68.706896551724142</v>
      </c>
      <c r="U33" s="26">
        <f t="shared" si="10"/>
        <v>99.552499999999995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51528000</v>
      </c>
      <c r="C61" s="39">
        <f t="shared" si="26"/>
        <v>0</v>
      </c>
      <c r="D61" s="39">
        <f t="shared" si="26"/>
        <v>0</v>
      </c>
      <c r="E61" s="39">
        <f t="shared" si="26"/>
        <v>51528000</v>
      </c>
      <c r="F61" s="40">
        <f t="shared" si="26"/>
        <v>51528000</v>
      </c>
      <c r="G61" s="41">
        <f t="shared" si="26"/>
        <v>51528000</v>
      </c>
      <c r="H61" s="40">
        <f t="shared" si="26"/>
        <v>14588000</v>
      </c>
      <c r="I61" s="41">
        <f t="shared" si="26"/>
        <v>-18672896</v>
      </c>
      <c r="J61" s="40">
        <f t="shared" si="26"/>
        <v>17837000</v>
      </c>
      <c r="K61" s="41">
        <f t="shared" si="26"/>
        <v>56145367</v>
      </c>
      <c r="L61" s="40">
        <f t="shared" si="26"/>
        <v>8607000</v>
      </c>
      <c r="M61" s="41">
        <f t="shared" si="26"/>
        <v>9161170</v>
      </c>
      <c r="N61" s="40">
        <f t="shared" si="26"/>
        <v>0</v>
      </c>
      <c r="O61" s="41">
        <f t="shared" si="26"/>
        <v>0</v>
      </c>
      <c r="P61" s="40">
        <f t="shared" si="26"/>
        <v>41032000</v>
      </c>
      <c r="Q61" s="41">
        <f t="shared" si="26"/>
        <v>46633641</v>
      </c>
      <c r="R61" s="20">
        <f t="shared" si="16"/>
        <v>-51.746369905253118</v>
      </c>
      <c r="S61" s="21">
        <f t="shared" si="17"/>
        <v>-83.683123845285394</v>
      </c>
      <c r="T61" s="20">
        <f t="shared" si="18"/>
        <v>79.630492159602554</v>
      </c>
      <c r="U61" s="22">
        <f t="shared" si="19"/>
        <v>90.501554494643685</v>
      </c>
      <c r="V61" s="40">
        <f t="shared" ref="V61:W61" si="27">+V8+V43</f>
        <v>3385000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51528000</v>
      </c>
      <c r="C65" s="48">
        <f t="shared" si="30"/>
        <v>0</v>
      </c>
      <c r="D65" s="48">
        <f t="shared" si="30"/>
        <v>0</v>
      </c>
      <c r="E65" s="48">
        <f t="shared" si="30"/>
        <v>51528000</v>
      </c>
      <c r="F65" s="49">
        <f t="shared" si="30"/>
        <v>51528000</v>
      </c>
      <c r="G65" s="50">
        <f t="shared" si="30"/>
        <v>51528000</v>
      </c>
      <c r="H65" s="49">
        <f t="shared" si="30"/>
        <v>14588000</v>
      </c>
      <c r="I65" s="50">
        <f t="shared" si="30"/>
        <v>-18672896</v>
      </c>
      <c r="J65" s="49">
        <f t="shared" si="30"/>
        <v>17837000</v>
      </c>
      <c r="K65" s="50">
        <f t="shared" si="30"/>
        <v>56145367</v>
      </c>
      <c r="L65" s="49">
        <f t="shared" si="30"/>
        <v>8607000</v>
      </c>
      <c r="M65" s="51">
        <f t="shared" si="30"/>
        <v>9161170</v>
      </c>
      <c r="N65" s="49">
        <f t="shared" si="30"/>
        <v>0</v>
      </c>
      <c r="O65" s="50">
        <f t="shared" si="30"/>
        <v>0</v>
      </c>
      <c r="P65" s="49">
        <f t="shared" si="30"/>
        <v>41032000</v>
      </c>
      <c r="Q65" s="50">
        <f t="shared" si="30"/>
        <v>46633641</v>
      </c>
      <c r="R65" s="34">
        <f t="shared" si="16"/>
        <v>-51.746369905253118</v>
      </c>
      <c r="S65" s="35">
        <f t="shared" si="17"/>
        <v>-83.683123845285394</v>
      </c>
      <c r="T65" s="34">
        <f t="shared" si="18"/>
        <v>79.630492159602554</v>
      </c>
      <c r="U65" s="35">
        <f t="shared" si="19"/>
        <v>90.501554494643685</v>
      </c>
      <c r="V65" s="49">
        <f>+V61+V62</f>
        <v>3385000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166755000</v>
      </c>
      <c r="C8" s="36">
        <f t="shared" si="0"/>
        <v>0</v>
      </c>
      <c r="D8" s="36">
        <f t="shared" si="0"/>
        <v>0</v>
      </c>
      <c r="E8" s="36">
        <f t="shared" si="0"/>
        <v>166755000</v>
      </c>
      <c r="F8" s="37">
        <f t="shared" si="0"/>
        <v>166755000</v>
      </c>
      <c r="G8" s="38">
        <f t="shared" si="0"/>
        <v>166755000</v>
      </c>
      <c r="H8" s="37">
        <f t="shared" si="0"/>
        <v>27826000</v>
      </c>
      <c r="I8" s="38">
        <f t="shared" si="0"/>
        <v>23818839</v>
      </c>
      <c r="J8" s="37">
        <f t="shared" si="0"/>
        <v>63447000</v>
      </c>
      <c r="K8" s="38">
        <f t="shared" si="0"/>
        <v>90705829</v>
      </c>
      <c r="L8" s="37">
        <f t="shared" si="0"/>
        <v>21316000</v>
      </c>
      <c r="M8" s="38">
        <f t="shared" si="0"/>
        <v>21970050</v>
      </c>
      <c r="N8" s="37">
        <f t="shared" si="0"/>
        <v>0</v>
      </c>
      <c r="O8" s="38">
        <f t="shared" si="0"/>
        <v>0</v>
      </c>
      <c r="P8" s="37">
        <f t="shared" si="0"/>
        <v>112589000</v>
      </c>
      <c r="Q8" s="38">
        <f t="shared" si="0"/>
        <v>136494718</v>
      </c>
      <c r="R8" s="16">
        <f>IF(($J8       =0),0,((($L8       -$J8       )/$J8       )*100))</f>
        <v>-66.403454852081268</v>
      </c>
      <c r="S8" s="17">
        <f>IF(($K8       =0),0,((($M8       -$K8       )/$K8       )*100))</f>
        <v>-75.778789255098474</v>
      </c>
      <c r="T8" s="16">
        <f>IF(($E8       =0),0,(($P8       /$E8       )*100))</f>
        <v>67.517615663698237</v>
      </c>
      <c r="U8" s="18">
        <f>IF(($E8       =0),0,(($Q8       /$E8       )*100))</f>
        <v>81.85344847230968</v>
      </c>
      <c r="V8" s="37">
        <f t="shared" ref="V8:W8" si="1">+V9+V28</f>
        <v>3109000</v>
      </c>
      <c r="W8" s="38">
        <f t="shared" si="1"/>
        <v>2869000</v>
      </c>
    </row>
    <row r="9" spans="1:23" ht="13" x14ac:dyDescent="0.3">
      <c r="A9" s="19" t="s">
        <v>35</v>
      </c>
      <c r="B9" s="39">
        <f t="shared" ref="B9:Q9" si="2">SUM(B10:B27)</f>
        <v>160885000</v>
      </c>
      <c r="C9" s="39">
        <f t="shared" si="2"/>
        <v>0</v>
      </c>
      <c r="D9" s="39">
        <f t="shared" si="2"/>
        <v>0</v>
      </c>
      <c r="E9" s="39">
        <f t="shared" si="2"/>
        <v>160885000</v>
      </c>
      <c r="F9" s="40">
        <f t="shared" si="2"/>
        <v>160885000</v>
      </c>
      <c r="G9" s="41">
        <f t="shared" si="2"/>
        <v>160885000</v>
      </c>
      <c r="H9" s="40">
        <f t="shared" si="2"/>
        <v>26007000</v>
      </c>
      <c r="I9" s="41">
        <f t="shared" si="2"/>
        <v>22396341</v>
      </c>
      <c r="J9" s="40">
        <f t="shared" si="2"/>
        <v>62406000</v>
      </c>
      <c r="K9" s="41">
        <f t="shared" si="2"/>
        <v>89009292</v>
      </c>
      <c r="L9" s="40">
        <f t="shared" si="2"/>
        <v>19362000</v>
      </c>
      <c r="M9" s="41">
        <f t="shared" si="2"/>
        <v>20108591</v>
      </c>
      <c r="N9" s="40">
        <f t="shared" si="2"/>
        <v>0</v>
      </c>
      <c r="O9" s="41">
        <f t="shared" si="2"/>
        <v>0</v>
      </c>
      <c r="P9" s="40">
        <f t="shared" si="2"/>
        <v>107775000</v>
      </c>
      <c r="Q9" s="41">
        <f t="shared" si="2"/>
        <v>131514224</v>
      </c>
      <c r="R9" s="20">
        <f>IF(($J9       =0),0,((($L9       -$J9       )/$J9       )*100))</f>
        <v>-68.974137102201709</v>
      </c>
      <c r="S9" s="21">
        <f>IF(($K9       =0),0,((($M9       -$K9       )/$K9       )*100))</f>
        <v>-77.408436188886881</v>
      </c>
      <c r="T9" s="20">
        <f>IF(($E9       =0),0,(($P9       /$E9       )*100))</f>
        <v>66.98884296236443</v>
      </c>
      <c r="U9" s="22">
        <f>IF(($E9       =0),0,(($Q9       /$E9       )*100))</f>
        <v>81.744242160549462</v>
      </c>
      <c r="V9" s="40">
        <f t="shared" ref="V9:W9" si="3">SUM(V10:V27)</f>
        <v>3109000</v>
      </c>
      <c r="W9" s="41">
        <f t="shared" si="3"/>
        <v>2869000</v>
      </c>
    </row>
    <row r="10" spans="1:23" ht="13" x14ac:dyDescent="0.3">
      <c r="A10" s="23" t="s">
        <v>36</v>
      </c>
      <c r="B10" s="42">
        <v>48287000</v>
      </c>
      <c r="C10" s="42"/>
      <c r="D10" s="42"/>
      <c r="E10" s="42">
        <f t="shared" ref="E10:E41" si="4">$B10      +$C10      +$D10</f>
        <v>48287000</v>
      </c>
      <c r="F10" s="43">
        <v>48287000</v>
      </c>
      <c r="G10" s="44">
        <v>48287000</v>
      </c>
      <c r="H10" s="43">
        <v>5715000</v>
      </c>
      <c r="I10" s="44">
        <v>4041310</v>
      </c>
      <c r="J10" s="43">
        <v>11472000</v>
      </c>
      <c r="K10" s="44">
        <v>12087246</v>
      </c>
      <c r="L10" s="43">
        <v>14330000</v>
      </c>
      <c r="M10" s="44">
        <v>13800625</v>
      </c>
      <c r="N10" s="43"/>
      <c r="O10" s="44"/>
      <c r="P10" s="43">
        <f t="shared" ref="P10:P41" si="5">$H10      +$J10      +$L10      +$N10</f>
        <v>31517000</v>
      </c>
      <c r="Q10" s="44">
        <f t="shared" ref="Q10:Q41" si="6">$I10      +$K10      +$M10      +$O10</f>
        <v>29929181</v>
      </c>
      <c r="R10" s="24">
        <f t="shared" ref="R10:R41" si="7">IF(($J10      =0),0,((($L10      -$J10      )/$J10      )*100))</f>
        <v>24.912831241283122</v>
      </c>
      <c r="S10" s="25">
        <f t="shared" ref="S10:S41" si="8">IF(($K10      =0),0,((($M10      -$K10      )/$K10      )*100))</f>
        <v>14.175098281279292</v>
      </c>
      <c r="T10" s="24">
        <f t="shared" ref="T10:T41" si="9">IF(($E10      =0),0,(($P10      /$E10      )*100))</f>
        <v>65.27015552840308</v>
      </c>
      <c r="U10" s="26">
        <f t="shared" ref="U10:U41" si="10">IF(($E10      =0),0,(($Q10      /$E10      )*100))</f>
        <v>61.981860542174914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2587000</v>
      </c>
      <c r="C16" s="42"/>
      <c r="D16" s="42"/>
      <c r="E16" s="42">
        <f t="shared" si="4"/>
        <v>2587000</v>
      </c>
      <c r="F16" s="43">
        <v>2587000</v>
      </c>
      <c r="G16" s="44">
        <v>2587000</v>
      </c>
      <c r="H16" s="43">
        <v>282000</v>
      </c>
      <c r="I16" s="44">
        <v>281970</v>
      </c>
      <c r="J16" s="43">
        <v>944000</v>
      </c>
      <c r="K16" s="44">
        <v>766825</v>
      </c>
      <c r="L16" s="43">
        <v>667000</v>
      </c>
      <c r="M16" s="44">
        <v>667287</v>
      </c>
      <c r="N16" s="43"/>
      <c r="O16" s="44"/>
      <c r="P16" s="43">
        <f t="shared" si="5"/>
        <v>1893000</v>
      </c>
      <c r="Q16" s="44">
        <f t="shared" si="6"/>
        <v>1716082</v>
      </c>
      <c r="R16" s="24">
        <f t="shared" si="7"/>
        <v>-29.343220338983052</v>
      </c>
      <c r="S16" s="25">
        <f t="shared" si="8"/>
        <v>-12.980536628305023</v>
      </c>
      <c r="T16" s="24">
        <f t="shared" si="9"/>
        <v>73.173560108233474</v>
      </c>
      <c r="U16" s="26">
        <f t="shared" si="10"/>
        <v>66.334827986084264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10011000</v>
      </c>
      <c r="C20" s="42"/>
      <c r="D20" s="42"/>
      <c r="E20" s="42">
        <f t="shared" si="4"/>
        <v>10011000</v>
      </c>
      <c r="F20" s="43">
        <v>10011000</v>
      </c>
      <c r="G20" s="44">
        <v>10011000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3109000</v>
      </c>
      <c r="W20" s="44">
        <v>2869000</v>
      </c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100000000</v>
      </c>
      <c r="C23" s="42"/>
      <c r="D23" s="42"/>
      <c r="E23" s="42">
        <f t="shared" si="4"/>
        <v>100000000</v>
      </c>
      <c r="F23" s="43">
        <v>100000000</v>
      </c>
      <c r="G23" s="44">
        <v>100000000</v>
      </c>
      <c r="H23" s="43">
        <v>20010000</v>
      </c>
      <c r="I23" s="44">
        <v>18073061</v>
      </c>
      <c r="J23" s="43">
        <v>49990000</v>
      </c>
      <c r="K23" s="44">
        <v>76155221</v>
      </c>
      <c r="L23" s="43">
        <v>4365000</v>
      </c>
      <c r="M23" s="44">
        <v>5640679</v>
      </c>
      <c r="N23" s="43"/>
      <c r="O23" s="44"/>
      <c r="P23" s="43">
        <f t="shared" si="5"/>
        <v>74365000</v>
      </c>
      <c r="Q23" s="44">
        <f t="shared" si="6"/>
        <v>99868961</v>
      </c>
      <c r="R23" s="24">
        <f t="shared" si="7"/>
        <v>-91.268253650730145</v>
      </c>
      <c r="S23" s="25">
        <f t="shared" si="8"/>
        <v>-92.593181497037477</v>
      </c>
      <c r="T23" s="24">
        <f t="shared" si="9"/>
        <v>74.365000000000009</v>
      </c>
      <c r="U23" s="26">
        <f t="shared" si="10"/>
        <v>99.868960999999999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5870000</v>
      </c>
      <c r="C28" s="39">
        <f t="shared" si="11"/>
        <v>0</v>
      </c>
      <c r="D28" s="39">
        <f t="shared" si="11"/>
        <v>0</v>
      </c>
      <c r="E28" s="39">
        <f t="shared" si="11"/>
        <v>5870000</v>
      </c>
      <c r="F28" s="40">
        <f t="shared" si="11"/>
        <v>5870000</v>
      </c>
      <c r="G28" s="41">
        <f t="shared" si="11"/>
        <v>5870000</v>
      </c>
      <c r="H28" s="40">
        <f t="shared" si="11"/>
        <v>1819000</v>
      </c>
      <c r="I28" s="41">
        <f t="shared" si="11"/>
        <v>1422498</v>
      </c>
      <c r="J28" s="40">
        <f t="shared" si="11"/>
        <v>1041000</v>
      </c>
      <c r="K28" s="41">
        <f t="shared" si="11"/>
        <v>1696537</v>
      </c>
      <c r="L28" s="40">
        <f t="shared" si="11"/>
        <v>1954000</v>
      </c>
      <c r="M28" s="41">
        <f t="shared" si="11"/>
        <v>1861459</v>
      </c>
      <c r="N28" s="40">
        <f t="shared" si="11"/>
        <v>0</v>
      </c>
      <c r="O28" s="41">
        <f t="shared" si="11"/>
        <v>0</v>
      </c>
      <c r="P28" s="40">
        <f t="shared" si="11"/>
        <v>4814000</v>
      </c>
      <c r="Q28" s="41">
        <f t="shared" si="11"/>
        <v>4980494</v>
      </c>
      <c r="R28" s="20">
        <f t="shared" si="7"/>
        <v>87.704130643611904</v>
      </c>
      <c r="S28" s="21">
        <f t="shared" si="8"/>
        <v>9.7210965631754558</v>
      </c>
      <c r="T28" s="20">
        <f t="shared" si="9"/>
        <v>82.010221465076654</v>
      </c>
      <c r="U28" s="22">
        <f t="shared" si="10"/>
        <v>84.846575809199322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3800000</v>
      </c>
      <c r="C31" s="42"/>
      <c r="D31" s="42"/>
      <c r="E31" s="42">
        <f t="shared" si="4"/>
        <v>3800000</v>
      </c>
      <c r="F31" s="43">
        <v>3800000</v>
      </c>
      <c r="G31" s="44">
        <v>3800000</v>
      </c>
      <c r="H31" s="43">
        <v>1375000</v>
      </c>
      <c r="I31" s="44">
        <v>1203894</v>
      </c>
      <c r="J31" s="43">
        <v>192000</v>
      </c>
      <c r="K31" s="44">
        <v>380308</v>
      </c>
      <c r="L31" s="43">
        <v>1331000</v>
      </c>
      <c r="M31" s="44">
        <v>1330882</v>
      </c>
      <c r="N31" s="43"/>
      <c r="O31" s="44"/>
      <c r="P31" s="43">
        <f t="shared" si="5"/>
        <v>2898000</v>
      </c>
      <c r="Q31" s="44">
        <f t="shared" si="6"/>
        <v>2915084</v>
      </c>
      <c r="R31" s="24">
        <f t="shared" si="7"/>
        <v>593.22916666666674</v>
      </c>
      <c r="S31" s="25">
        <f t="shared" si="8"/>
        <v>249.94846282486827</v>
      </c>
      <c r="T31" s="24">
        <f t="shared" si="9"/>
        <v>76.26315789473685</v>
      </c>
      <c r="U31" s="26">
        <f t="shared" si="10"/>
        <v>76.712736842105272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2070000</v>
      </c>
      <c r="C33" s="42"/>
      <c r="D33" s="42"/>
      <c r="E33" s="42">
        <f t="shared" si="4"/>
        <v>2070000</v>
      </c>
      <c r="F33" s="43">
        <v>2070000</v>
      </c>
      <c r="G33" s="44">
        <v>2070000</v>
      </c>
      <c r="H33" s="43">
        <v>444000</v>
      </c>
      <c r="I33" s="44">
        <v>218604</v>
      </c>
      <c r="J33" s="43">
        <v>849000</v>
      </c>
      <c r="K33" s="44">
        <v>1316229</v>
      </c>
      <c r="L33" s="43">
        <v>623000</v>
      </c>
      <c r="M33" s="44">
        <v>530577</v>
      </c>
      <c r="N33" s="43"/>
      <c r="O33" s="44"/>
      <c r="P33" s="43">
        <f t="shared" si="5"/>
        <v>1916000</v>
      </c>
      <c r="Q33" s="44">
        <f t="shared" si="6"/>
        <v>2065410</v>
      </c>
      <c r="R33" s="24">
        <f t="shared" si="7"/>
        <v>-26.619552414605419</v>
      </c>
      <c r="S33" s="25">
        <f t="shared" si="8"/>
        <v>-59.689613281579426</v>
      </c>
      <c r="T33" s="24">
        <f t="shared" si="9"/>
        <v>92.560386473429958</v>
      </c>
      <c r="U33" s="26">
        <f t="shared" si="10"/>
        <v>99.778260869565216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166755000</v>
      </c>
      <c r="C61" s="39">
        <f t="shared" si="26"/>
        <v>0</v>
      </c>
      <c r="D61" s="39">
        <f t="shared" si="26"/>
        <v>0</v>
      </c>
      <c r="E61" s="39">
        <f t="shared" si="26"/>
        <v>166755000</v>
      </c>
      <c r="F61" s="40">
        <f t="shared" si="26"/>
        <v>166755000</v>
      </c>
      <c r="G61" s="41">
        <f t="shared" si="26"/>
        <v>166755000</v>
      </c>
      <c r="H61" s="40">
        <f t="shared" si="26"/>
        <v>27826000</v>
      </c>
      <c r="I61" s="41">
        <f t="shared" si="26"/>
        <v>23818839</v>
      </c>
      <c r="J61" s="40">
        <f t="shared" si="26"/>
        <v>63447000</v>
      </c>
      <c r="K61" s="41">
        <f t="shared" si="26"/>
        <v>90705829</v>
      </c>
      <c r="L61" s="40">
        <f t="shared" si="26"/>
        <v>21316000</v>
      </c>
      <c r="M61" s="41">
        <f t="shared" si="26"/>
        <v>21970050</v>
      </c>
      <c r="N61" s="40">
        <f t="shared" si="26"/>
        <v>0</v>
      </c>
      <c r="O61" s="41">
        <f t="shared" si="26"/>
        <v>0</v>
      </c>
      <c r="P61" s="40">
        <f t="shared" si="26"/>
        <v>112589000</v>
      </c>
      <c r="Q61" s="41">
        <f t="shared" si="26"/>
        <v>136494718</v>
      </c>
      <c r="R61" s="20">
        <f t="shared" si="16"/>
        <v>-66.403454852081268</v>
      </c>
      <c r="S61" s="21">
        <f t="shared" si="17"/>
        <v>-75.778789255098474</v>
      </c>
      <c r="T61" s="20">
        <f t="shared" si="18"/>
        <v>67.517615663698237</v>
      </c>
      <c r="U61" s="22">
        <f t="shared" si="19"/>
        <v>81.85344847230968</v>
      </c>
      <c r="V61" s="40">
        <f t="shared" ref="V61:W61" si="27">+V8+V43</f>
        <v>3109000</v>
      </c>
      <c r="W61" s="41">
        <f t="shared" si="27"/>
        <v>2869000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166755000</v>
      </c>
      <c r="C65" s="48">
        <f t="shared" si="30"/>
        <v>0</v>
      </c>
      <c r="D65" s="48">
        <f t="shared" si="30"/>
        <v>0</v>
      </c>
      <c r="E65" s="48">
        <f t="shared" si="30"/>
        <v>166755000</v>
      </c>
      <c r="F65" s="49">
        <f t="shared" si="30"/>
        <v>166755000</v>
      </c>
      <c r="G65" s="50">
        <f t="shared" si="30"/>
        <v>166755000</v>
      </c>
      <c r="H65" s="49">
        <f t="shared" si="30"/>
        <v>27826000</v>
      </c>
      <c r="I65" s="50">
        <f t="shared" si="30"/>
        <v>23818839</v>
      </c>
      <c r="J65" s="49">
        <f t="shared" si="30"/>
        <v>63447000</v>
      </c>
      <c r="K65" s="50">
        <f t="shared" si="30"/>
        <v>90705829</v>
      </c>
      <c r="L65" s="49">
        <f t="shared" si="30"/>
        <v>21316000</v>
      </c>
      <c r="M65" s="51">
        <f t="shared" si="30"/>
        <v>21970050</v>
      </c>
      <c r="N65" s="49">
        <f t="shared" si="30"/>
        <v>0</v>
      </c>
      <c r="O65" s="50">
        <f t="shared" si="30"/>
        <v>0</v>
      </c>
      <c r="P65" s="49">
        <f t="shared" si="30"/>
        <v>112589000</v>
      </c>
      <c r="Q65" s="50">
        <f t="shared" si="30"/>
        <v>136494718</v>
      </c>
      <c r="R65" s="34">
        <f t="shared" si="16"/>
        <v>-66.403454852081268</v>
      </c>
      <c r="S65" s="35">
        <f t="shared" si="17"/>
        <v>-75.778789255098474</v>
      </c>
      <c r="T65" s="34">
        <f t="shared" si="18"/>
        <v>67.517615663698237</v>
      </c>
      <c r="U65" s="35">
        <f t="shared" si="19"/>
        <v>81.85344847230968</v>
      </c>
      <c r="V65" s="49">
        <f>+V61+V62</f>
        <v>3109000</v>
      </c>
      <c r="W65" s="50">
        <f>+W61+W62</f>
        <v>2869000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138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47571000</v>
      </c>
      <c r="C8" s="36">
        <f t="shared" si="0"/>
        <v>0</v>
      </c>
      <c r="D8" s="36">
        <f t="shared" si="0"/>
        <v>0</v>
      </c>
      <c r="E8" s="36">
        <f t="shared" si="0"/>
        <v>47571000</v>
      </c>
      <c r="F8" s="37">
        <f t="shared" si="0"/>
        <v>47571000</v>
      </c>
      <c r="G8" s="38">
        <f t="shared" si="0"/>
        <v>47571000</v>
      </c>
      <c r="H8" s="37">
        <f t="shared" si="0"/>
        <v>8518000</v>
      </c>
      <c r="I8" s="38">
        <f t="shared" si="0"/>
        <v>4773489</v>
      </c>
      <c r="J8" s="37">
        <f t="shared" si="0"/>
        <v>18523000</v>
      </c>
      <c r="K8" s="38">
        <f t="shared" si="0"/>
        <v>17296510</v>
      </c>
      <c r="L8" s="37">
        <f t="shared" si="0"/>
        <v>2758000</v>
      </c>
      <c r="M8" s="38">
        <f t="shared" si="0"/>
        <v>8947882</v>
      </c>
      <c r="N8" s="37">
        <f t="shared" si="0"/>
        <v>0</v>
      </c>
      <c r="O8" s="38">
        <f t="shared" si="0"/>
        <v>0</v>
      </c>
      <c r="P8" s="37">
        <f t="shared" si="0"/>
        <v>29799000</v>
      </c>
      <c r="Q8" s="38">
        <f t="shared" si="0"/>
        <v>31017881</v>
      </c>
      <c r="R8" s="16">
        <f>IF(($J8       =0),0,((($L8       -$J8       )/$J8       )*100))</f>
        <v>-85.110403282405656</v>
      </c>
      <c r="S8" s="17">
        <f>IF(($K8       =0),0,((($M8       -$K8       )/$K8       )*100))</f>
        <v>-48.267702559649315</v>
      </c>
      <c r="T8" s="16">
        <f>IF(($E8       =0),0,(($P8       /$E8       )*100))</f>
        <v>62.641104874818687</v>
      </c>
      <c r="U8" s="18">
        <f>IF(($E8       =0),0,(($Q8       /$E8       )*100))</f>
        <v>65.20334027033276</v>
      </c>
      <c r="V8" s="37">
        <f t="shared" ref="V8:W8" si="1">+V9+V28</f>
        <v>8199000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43887000</v>
      </c>
      <c r="C9" s="39">
        <f t="shared" si="2"/>
        <v>0</v>
      </c>
      <c r="D9" s="39">
        <f t="shared" si="2"/>
        <v>0</v>
      </c>
      <c r="E9" s="39">
        <f t="shared" si="2"/>
        <v>43887000</v>
      </c>
      <c r="F9" s="40">
        <f t="shared" si="2"/>
        <v>43887000</v>
      </c>
      <c r="G9" s="41">
        <f t="shared" si="2"/>
        <v>43887000</v>
      </c>
      <c r="H9" s="40">
        <f t="shared" si="2"/>
        <v>7820000</v>
      </c>
      <c r="I9" s="41">
        <f t="shared" si="2"/>
        <v>4063819</v>
      </c>
      <c r="J9" s="40">
        <f t="shared" si="2"/>
        <v>17824000</v>
      </c>
      <c r="K9" s="41">
        <f t="shared" si="2"/>
        <v>16381438</v>
      </c>
      <c r="L9" s="40">
        <f t="shared" si="2"/>
        <v>2368000</v>
      </c>
      <c r="M9" s="41">
        <f t="shared" si="2"/>
        <v>8270117</v>
      </c>
      <c r="N9" s="40">
        <f t="shared" si="2"/>
        <v>0</v>
      </c>
      <c r="O9" s="41">
        <f t="shared" si="2"/>
        <v>0</v>
      </c>
      <c r="P9" s="40">
        <f t="shared" si="2"/>
        <v>28012000</v>
      </c>
      <c r="Q9" s="41">
        <f t="shared" si="2"/>
        <v>28715374</v>
      </c>
      <c r="R9" s="20">
        <f>IF(($J9       =0),0,((($L9       -$J9       )/$J9       )*100))</f>
        <v>-86.71454219030521</v>
      </c>
      <c r="S9" s="21">
        <f>IF(($K9       =0),0,((($M9       -$K9       )/$K9       )*100))</f>
        <v>-49.515317275565188</v>
      </c>
      <c r="T9" s="20">
        <f>IF(($E9       =0),0,(($P9       /$E9       )*100))</f>
        <v>63.827557135370384</v>
      </c>
      <c r="U9" s="22">
        <f>IF(($E9       =0),0,(($Q9       /$E9       )*100))</f>
        <v>65.430250415840689</v>
      </c>
      <c r="V9" s="40">
        <f t="shared" ref="V9:W9" si="3">SUM(V10:V27)</f>
        <v>8199000</v>
      </c>
      <c r="W9" s="41">
        <f t="shared" si="3"/>
        <v>0</v>
      </c>
    </row>
    <row r="10" spans="1:23" ht="13" x14ac:dyDescent="0.3">
      <c r="A10" s="23" t="s">
        <v>36</v>
      </c>
      <c r="B10" s="42">
        <v>26787000</v>
      </c>
      <c r="C10" s="42"/>
      <c r="D10" s="42"/>
      <c r="E10" s="42">
        <f t="shared" ref="E10:E41" si="4">$B10      +$C10      +$D10</f>
        <v>26787000</v>
      </c>
      <c r="F10" s="43">
        <v>26787000</v>
      </c>
      <c r="G10" s="44">
        <v>26787000</v>
      </c>
      <c r="H10" s="43">
        <v>2526000</v>
      </c>
      <c r="I10" s="44">
        <v>4063819</v>
      </c>
      <c r="J10" s="43">
        <v>16920000</v>
      </c>
      <c r="K10" s="44">
        <v>15391438</v>
      </c>
      <c r="L10" s="43">
        <v>2368000</v>
      </c>
      <c r="M10" s="44">
        <v>8270117</v>
      </c>
      <c r="N10" s="43"/>
      <c r="O10" s="44"/>
      <c r="P10" s="43">
        <f t="shared" ref="P10:P41" si="5">$H10      +$J10      +$L10      +$N10</f>
        <v>21814000</v>
      </c>
      <c r="Q10" s="44">
        <f t="shared" ref="Q10:Q41" si="6">$I10      +$K10      +$M10      +$O10</f>
        <v>27725374</v>
      </c>
      <c r="R10" s="24">
        <f t="shared" ref="R10:R41" si="7">IF(($J10      =0),0,((($L10      -$J10      )/$J10      )*100))</f>
        <v>-86.004728132387712</v>
      </c>
      <c r="S10" s="25">
        <f t="shared" ref="S10:S41" si="8">IF(($K10      =0),0,((($M10      -$K10      )/$K10      )*100))</f>
        <v>-46.268067999884096</v>
      </c>
      <c r="T10" s="24">
        <f t="shared" ref="T10:T41" si="9">IF(($E10      =0),0,(($P10      /$E10      )*100))</f>
        <v>81.435024452159638</v>
      </c>
      <c r="U10" s="26">
        <f t="shared" ref="U10:U41" si="10">IF(($E10      =0),0,(($Q10      /$E10      )*100))</f>
        <v>103.50309478478366</v>
      </c>
      <c r="V10" s="43">
        <v>2767000</v>
      </c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17100000</v>
      </c>
      <c r="C13" s="42"/>
      <c r="D13" s="42"/>
      <c r="E13" s="42">
        <f t="shared" si="4"/>
        <v>17100000</v>
      </c>
      <c r="F13" s="43">
        <v>17100000</v>
      </c>
      <c r="G13" s="44">
        <v>17100000</v>
      </c>
      <c r="H13" s="43">
        <v>5294000</v>
      </c>
      <c r="I13" s="44"/>
      <c r="J13" s="43">
        <v>904000</v>
      </c>
      <c r="K13" s="44">
        <v>990000</v>
      </c>
      <c r="L13" s="43"/>
      <c r="M13" s="44"/>
      <c r="N13" s="43"/>
      <c r="O13" s="44"/>
      <c r="P13" s="43">
        <f t="shared" si="5"/>
        <v>6198000</v>
      </c>
      <c r="Q13" s="44">
        <f t="shared" si="6"/>
        <v>990000</v>
      </c>
      <c r="R13" s="24">
        <f t="shared" si="7"/>
        <v>-100</v>
      </c>
      <c r="S13" s="25">
        <f t="shared" si="8"/>
        <v>-100</v>
      </c>
      <c r="T13" s="24">
        <f t="shared" si="9"/>
        <v>36.245614035087719</v>
      </c>
      <c r="U13" s="26">
        <f t="shared" si="10"/>
        <v>5.7894736842105265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5432000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3684000</v>
      </c>
      <c r="C28" s="39">
        <f t="shared" si="11"/>
        <v>0</v>
      </c>
      <c r="D28" s="39">
        <f t="shared" si="11"/>
        <v>0</v>
      </c>
      <c r="E28" s="39">
        <f t="shared" si="11"/>
        <v>3684000</v>
      </c>
      <c r="F28" s="40">
        <f t="shared" si="11"/>
        <v>3684000</v>
      </c>
      <c r="G28" s="41">
        <f t="shared" si="11"/>
        <v>3684000</v>
      </c>
      <c r="H28" s="40">
        <f t="shared" si="11"/>
        <v>698000</v>
      </c>
      <c r="I28" s="41">
        <f t="shared" si="11"/>
        <v>709670</v>
      </c>
      <c r="J28" s="40">
        <f t="shared" si="11"/>
        <v>699000</v>
      </c>
      <c r="K28" s="41">
        <f t="shared" si="11"/>
        <v>915072</v>
      </c>
      <c r="L28" s="40">
        <f t="shared" si="11"/>
        <v>390000</v>
      </c>
      <c r="M28" s="41">
        <f t="shared" si="11"/>
        <v>677765</v>
      </c>
      <c r="N28" s="40">
        <f t="shared" si="11"/>
        <v>0</v>
      </c>
      <c r="O28" s="41">
        <f t="shared" si="11"/>
        <v>0</v>
      </c>
      <c r="P28" s="40">
        <f t="shared" si="11"/>
        <v>1787000</v>
      </c>
      <c r="Q28" s="41">
        <f t="shared" si="11"/>
        <v>2302507</v>
      </c>
      <c r="R28" s="20">
        <f t="shared" si="7"/>
        <v>-44.206008583690988</v>
      </c>
      <c r="S28" s="21">
        <f t="shared" si="8"/>
        <v>-25.933150615470694</v>
      </c>
      <c r="T28" s="20">
        <f t="shared" si="9"/>
        <v>48.507057546145496</v>
      </c>
      <c r="U28" s="22">
        <f t="shared" si="10"/>
        <v>62.500190010857757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252000</v>
      </c>
      <c r="I31" s="44">
        <v>73293</v>
      </c>
      <c r="J31" s="43">
        <v>64000</v>
      </c>
      <c r="K31" s="44">
        <v>115973</v>
      </c>
      <c r="L31" s="43">
        <v>361000</v>
      </c>
      <c r="M31" s="44">
        <v>329241</v>
      </c>
      <c r="N31" s="43"/>
      <c r="O31" s="44"/>
      <c r="P31" s="43">
        <f t="shared" si="5"/>
        <v>677000</v>
      </c>
      <c r="Q31" s="44">
        <f t="shared" si="6"/>
        <v>518507</v>
      </c>
      <c r="R31" s="24">
        <f t="shared" si="7"/>
        <v>464.0625</v>
      </c>
      <c r="S31" s="25">
        <f t="shared" si="8"/>
        <v>183.89452717442853</v>
      </c>
      <c r="T31" s="24">
        <f t="shared" si="9"/>
        <v>35.631578947368418</v>
      </c>
      <c r="U31" s="26">
        <f t="shared" si="10"/>
        <v>27.289842105263158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1784000</v>
      </c>
      <c r="C33" s="42"/>
      <c r="D33" s="42"/>
      <c r="E33" s="42">
        <f t="shared" si="4"/>
        <v>1784000</v>
      </c>
      <c r="F33" s="43">
        <v>1784000</v>
      </c>
      <c r="G33" s="44">
        <v>1784000</v>
      </c>
      <c r="H33" s="43">
        <v>446000</v>
      </c>
      <c r="I33" s="44">
        <v>636377</v>
      </c>
      <c r="J33" s="43">
        <v>635000</v>
      </c>
      <c r="K33" s="44">
        <v>799099</v>
      </c>
      <c r="L33" s="43">
        <v>29000</v>
      </c>
      <c r="M33" s="44">
        <v>348524</v>
      </c>
      <c r="N33" s="43"/>
      <c r="O33" s="44"/>
      <c r="P33" s="43">
        <f t="shared" si="5"/>
        <v>1110000</v>
      </c>
      <c r="Q33" s="44">
        <f t="shared" si="6"/>
        <v>1784000</v>
      </c>
      <c r="R33" s="24">
        <f t="shared" si="7"/>
        <v>-95.433070866141733</v>
      </c>
      <c r="S33" s="25">
        <f t="shared" si="8"/>
        <v>-56.385379033136076</v>
      </c>
      <c r="T33" s="24">
        <f t="shared" si="9"/>
        <v>62.219730941704029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22497000</v>
      </c>
      <c r="C43" s="45">
        <f t="shared" si="20"/>
        <v>0</v>
      </c>
      <c r="D43" s="45">
        <f t="shared" si="20"/>
        <v>0</v>
      </c>
      <c r="E43" s="45">
        <f t="shared" si="20"/>
        <v>22497000</v>
      </c>
      <c r="F43" s="46">
        <f t="shared" si="20"/>
        <v>20455000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22497000</v>
      </c>
      <c r="C44" s="39">
        <f t="shared" si="22"/>
        <v>0</v>
      </c>
      <c r="D44" s="39">
        <f t="shared" si="22"/>
        <v>0</v>
      </c>
      <c r="E44" s="39">
        <f t="shared" si="22"/>
        <v>22497000</v>
      </c>
      <c r="F44" s="40">
        <f t="shared" si="22"/>
        <v>20455000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22497000</v>
      </c>
      <c r="C46" s="42"/>
      <c r="D46" s="42"/>
      <c r="E46" s="42">
        <f t="shared" si="13"/>
        <v>22497000</v>
      </c>
      <c r="F46" s="43">
        <v>20455000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70068000</v>
      </c>
      <c r="C61" s="39">
        <f t="shared" si="26"/>
        <v>0</v>
      </c>
      <c r="D61" s="39">
        <f t="shared" si="26"/>
        <v>0</v>
      </c>
      <c r="E61" s="39">
        <f t="shared" si="26"/>
        <v>70068000</v>
      </c>
      <c r="F61" s="40">
        <f t="shared" si="26"/>
        <v>68026000</v>
      </c>
      <c r="G61" s="41">
        <f t="shared" si="26"/>
        <v>47571000</v>
      </c>
      <c r="H61" s="40">
        <f t="shared" si="26"/>
        <v>8518000</v>
      </c>
      <c r="I61" s="41">
        <f t="shared" si="26"/>
        <v>4773489</v>
      </c>
      <c r="J61" s="40">
        <f t="shared" si="26"/>
        <v>18523000</v>
      </c>
      <c r="K61" s="41">
        <f t="shared" si="26"/>
        <v>17296510</v>
      </c>
      <c r="L61" s="40">
        <f t="shared" si="26"/>
        <v>2758000</v>
      </c>
      <c r="M61" s="41">
        <f t="shared" si="26"/>
        <v>8947882</v>
      </c>
      <c r="N61" s="40">
        <f t="shared" si="26"/>
        <v>0</v>
      </c>
      <c r="O61" s="41">
        <f t="shared" si="26"/>
        <v>0</v>
      </c>
      <c r="P61" s="40">
        <f t="shared" si="26"/>
        <v>29799000</v>
      </c>
      <c r="Q61" s="41">
        <f t="shared" si="26"/>
        <v>31017881</v>
      </c>
      <c r="R61" s="20">
        <f t="shared" si="16"/>
        <v>-85.110403282405656</v>
      </c>
      <c r="S61" s="21">
        <f t="shared" si="17"/>
        <v>-48.267702559649315</v>
      </c>
      <c r="T61" s="20">
        <f t="shared" si="18"/>
        <v>42.528686418907348</v>
      </c>
      <c r="U61" s="22">
        <f t="shared" si="19"/>
        <v>44.268255123594223</v>
      </c>
      <c r="V61" s="40">
        <f t="shared" ref="V61:W61" si="27">+V8+V43</f>
        <v>8199000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70068000</v>
      </c>
      <c r="C65" s="48">
        <f t="shared" si="30"/>
        <v>0</v>
      </c>
      <c r="D65" s="48">
        <f t="shared" si="30"/>
        <v>0</v>
      </c>
      <c r="E65" s="48">
        <f t="shared" si="30"/>
        <v>70068000</v>
      </c>
      <c r="F65" s="49">
        <f t="shared" si="30"/>
        <v>68026000</v>
      </c>
      <c r="G65" s="50">
        <f t="shared" si="30"/>
        <v>47571000</v>
      </c>
      <c r="H65" s="49">
        <f t="shared" si="30"/>
        <v>8518000</v>
      </c>
      <c r="I65" s="50">
        <f t="shared" si="30"/>
        <v>4773489</v>
      </c>
      <c r="J65" s="49">
        <f t="shared" si="30"/>
        <v>18523000</v>
      </c>
      <c r="K65" s="50">
        <f t="shared" si="30"/>
        <v>17296510</v>
      </c>
      <c r="L65" s="49">
        <f t="shared" si="30"/>
        <v>2758000</v>
      </c>
      <c r="M65" s="51">
        <f t="shared" si="30"/>
        <v>8947882</v>
      </c>
      <c r="N65" s="49">
        <f t="shared" si="30"/>
        <v>0</v>
      </c>
      <c r="O65" s="50">
        <f t="shared" si="30"/>
        <v>0</v>
      </c>
      <c r="P65" s="49">
        <f t="shared" si="30"/>
        <v>29799000</v>
      </c>
      <c r="Q65" s="50">
        <f t="shared" si="30"/>
        <v>31017881</v>
      </c>
      <c r="R65" s="34">
        <f t="shared" si="16"/>
        <v>-85.110403282405656</v>
      </c>
      <c r="S65" s="35">
        <f t="shared" si="17"/>
        <v>-48.267702559649315</v>
      </c>
      <c r="T65" s="34">
        <f t="shared" si="18"/>
        <v>42.528686418907348</v>
      </c>
      <c r="U65" s="35">
        <f t="shared" si="19"/>
        <v>44.268255123594223</v>
      </c>
      <c r="V65" s="49">
        <f>+V61+V62</f>
        <v>8199000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139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37764000</v>
      </c>
      <c r="C8" s="36">
        <f t="shared" si="0"/>
        <v>0</v>
      </c>
      <c r="D8" s="36">
        <f t="shared" si="0"/>
        <v>0</v>
      </c>
      <c r="E8" s="36">
        <f t="shared" si="0"/>
        <v>37764000</v>
      </c>
      <c r="F8" s="37">
        <f t="shared" si="0"/>
        <v>37764000</v>
      </c>
      <c r="G8" s="38">
        <f t="shared" si="0"/>
        <v>37764000</v>
      </c>
      <c r="H8" s="37">
        <f t="shared" si="0"/>
        <v>6008000</v>
      </c>
      <c r="I8" s="38">
        <f t="shared" si="0"/>
        <v>6820532</v>
      </c>
      <c r="J8" s="37">
        <f t="shared" si="0"/>
        <v>13705000</v>
      </c>
      <c r="K8" s="38">
        <f t="shared" si="0"/>
        <v>20607571</v>
      </c>
      <c r="L8" s="37">
        <f t="shared" si="0"/>
        <v>5121000</v>
      </c>
      <c r="M8" s="38">
        <f t="shared" si="0"/>
        <v>7951705</v>
      </c>
      <c r="N8" s="37">
        <f t="shared" si="0"/>
        <v>0</v>
      </c>
      <c r="O8" s="38">
        <f t="shared" si="0"/>
        <v>0</v>
      </c>
      <c r="P8" s="37">
        <f t="shared" si="0"/>
        <v>24834000</v>
      </c>
      <c r="Q8" s="38">
        <f t="shared" si="0"/>
        <v>35379808</v>
      </c>
      <c r="R8" s="16">
        <f>IF(($J8       =0),0,((($L8       -$J8       )/$J8       )*100))</f>
        <v>-62.634075155052905</v>
      </c>
      <c r="S8" s="17">
        <f>IF(($K8       =0),0,((($M8       -$K8       )/$K8       )*100))</f>
        <v>-61.413671703472474</v>
      </c>
      <c r="T8" s="16">
        <f>IF(($E8       =0),0,(($P8       /$E8       )*100))</f>
        <v>65.761042262472188</v>
      </c>
      <c r="U8" s="18">
        <f>IF(($E8       =0),0,(($Q8       /$E8       )*100))</f>
        <v>93.686600995657244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33911000</v>
      </c>
      <c r="C9" s="39">
        <f t="shared" si="2"/>
        <v>0</v>
      </c>
      <c r="D9" s="39">
        <f t="shared" si="2"/>
        <v>0</v>
      </c>
      <c r="E9" s="39">
        <f t="shared" si="2"/>
        <v>33911000</v>
      </c>
      <c r="F9" s="40">
        <f t="shared" si="2"/>
        <v>33911000</v>
      </c>
      <c r="G9" s="41">
        <f t="shared" si="2"/>
        <v>33911000</v>
      </c>
      <c r="H9" s="40">
        <f t="shared" si="2"/>
        <v>5413000</v>
      </c>
      <c r="I9" s="41">
        <f t="shared" si="2"/>
        <v>4899066</v>
      </c>
      <c r="J9" s="40">
        <f t="shared" si="2"/>
        <v>13179000</v>
      </c>
      <c r="K9" s="41">
        <f t="shared" si="2"/>
        <v>15786855</v>
      </c>
      <c r="L9" s="40">
        <f t="shared" si="2"/>
        <v>4622000</v>
      </c>
      <c r="M9" s="41">
        <f t="shared" si="2"/>
        <v>5154311</v>
      </c>
      <c r="N9" s="40">
        <f t="shared" si="2"/>
        <v>0</v>
      </c>
      <c r="O9" s="41">
        <f t="shared" si="2"/>
        <v>0</v>
      </c>
      <c r="P9" s="40">
        <f t="shared" si="2"/>
        <v>23214000</v>
      </c>
      <c r="Q9" s="41">
        <f t="shared" si="2"/>
        <v>25840232</v>
      </c>
      <c r="R9" s="20">
        <f>IF(($J9       =0),0,((($L9       -$J9       )/$J9       )*100))</f>
        <v>-64.929053797708477</v>
      </c>
      <c r="S9" s="21">
        <f>IF(($K9       =0),0,((($M9       -$K9       )/$K9       )*100))</f>
        <v>-67.350615432902885</v>
      </c>
      <c r="T9" s="20">
        <f>IF(($E9       =0),0,(($P9       /$E9       )*100))</f>
        <v>68.455663354073906</v>
      </c>
      <c r="U9" s="22">
        <f>IF(($E9       =0),0,(($Q9       /$E9       )*100))</f>
        <v>76.200147444781933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20531000</v>
      </c>
      <c r="C10" s="42"/>
      <c r="D10" s="42"/>
      <c r="E10" s="42">
        <f t="shared" ref="E10:E41" si="4">$B10      +$C10      +$D10</f>
        <v>20531000</v>
      </c>
      <c r="F10" s="43">
        <v>20531000</v>
      </c>
      <c r="G10" s="44">
        <v>20531000</v>
      </c>
      <c r="H10" s="43">
        <v>1383000</v>
      </c>
      <c r="I10" s="44">
        <v>1147586</v>
      </c>
      <c r="J10" s="43">
        <v>8512000</v>
      </c>
      <c r="K10" s="44">
        <v>8299807</v>
      </c>
      <c r="L10" s="43">
        <v>4151000</v>
      </c>
      <c r="M10" s="44">
        <v>4682730</v>
      </c>
      <c r="N10" s="43"/>
      <c r="O10" s="44"/>
      <c r="P10" s="43">
        <f t="shared" ref="P10:P41" si="5">$H10      +$J10      +$L10      +$N10</f>
        <v>14046000</v>
      </c>
      <c r="Q10" s="44">
        <f t="shared" ref="Q10:Q41" si="6">$I10      +$K10      +$M10      +$O10</f>
        <v>14130123</v>
      </c>
      <c r="R10" s="24">
        <f t="shared" ref="R10:R41" si="7">IF(($J10      =0),0,((($L10      -$J10      )/$J10      )*100))</f>
        <v>-51.233552631578952</v>
      </c>
      <c r="S10" s="25">
        <f t="shared" ref="S10:S41" si="8">IF(($K10      =0),0,((($M10      -$K10      )/$K10      )*100))</f>
        <v>-43.580254336034564</v>
      </c>
      <c r="T10" s="24">
        <f t="shared" ref="T10:T41" si="9">IF(($E10      =0),0,(($P10      /$E10      )*100))</f>
        <v>68.413618430665821</v>
      </c>
      <c r="U10" s="26">
        <f t="shared" ref="U10:U41" si="10">IF(($E10      =0),0,(($Q10      /$E10      )*100))</f>
        <v>68.823354926696211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13380000</v>
      </c>
      <c r="C13" s="42"/>
      <c r="D13" s="42"/>
      <c r="E13" s="42">
        <f t="shared" si="4"/>
        <v>13380000</v>
      </c>
      <c r="F13" s="43">
        <v>13380000</v>
      </c>
      <c r="G13" s="44">
        <v>13380000</v>
      </c>
      <c r="H13" s="43">
        <v>4030000</v>
      </c>
      <c r="I13" s="44">
        <v>3751480</v>
      </c>
      <c r="J13" s="43">
        <v>4667000</v>
      </c>
      <c r="K13" s="44">
        <v>7487048</v>
      </c>
      <c r="L13" s="43">
        <v>471000</v>
      </c>
      <c r="M13" s="44">
        <v>471581</v>
      </c>
      <c r="N13" s="43"/>
      <c r="O13" s="44"/>
      <c r="P13" s="43">
        <f t="shared" si="5"/>
        <v>9168000</v>
      </c>
      <c r="Q13" s="44">
        <f t="shared" si="6"/>
        <v>11710109</v>
      </c>
      <c r="R13" s="24">
        <f t="shared" si="7"/>
        <v>-89.907863724019705</v>
      </c>
      <c r="S13" s="25">
        <f t="shared" si="8"/>
        <v>-93.701376029644791</v>
      </c>
      <c r="T13" s="24">
        <f t="shared" si="9"/>
        <v>68.520179372197305</v>
      </c>
      <c r="U13" s="26">
        <f t="shared" si="10"/>
        <v>87.519499252615844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3853000</v>
      </c>
      <c r="C28" s="39">
        <f t="shared" si="11"/>
        <v>0</v>
      </c>
      <c r="D28" s="39">
        <f t="shared" si="11"/>
        <v>0</v>
      </c>
      <c r="E28" s="39">
        <f t="shared" si="11"/>
        <v>3853000</v>
      </c>
      <c r="F28" s="40">
        <f t="shared" si="11"/>
        <v>3853000</v>
      </c>
      <c r="G28" s="41">
        <f t="shared" si="11"/>
        <v>3853000</v>
      </c>
      <c r="H28" s="40">
        <f t="shared" si="11"/>
        <v>595000</v>
      </c>
      <c r="I28" s="41">
        <f t="shared" si="11"/>
        <v>1921466</v>
      </c>
      <c r="J28" s="40">
        <f t="shared" si="11"/>
        <v>526000</v>
      </c>
      <c r="K28" s="41">
        <f t="shared" si="11"/>
        <v>4820716</v>
      </c>
      <c r="L28" s="40">
        <f t="shared" si="11"/>
        <v>499000</v>
      </c>
      <c r="M28" s="41">
        <f t="shared" si="11"/>
        <v>2797394</v>
      </c>
      <c r="N28" s="40">
        <f t="shared" si="11"/>
        <v>0</v>
      </c>
      <c r="O28" s="41">
        <f t="shared" si="11"/>
        <v>0</v>
      </c>
      <c r="P28" s="40">
        <f t="shared" si="11"/>
        <v>1620000</v>
      </c>
      <c r="Q28" s="41">
        <f t="shared" si="11"/>
        <v>9539576</v>
      </c>
      <c r="R28" s="20">
        <f t="shared" si="7"/>
        <v>-5.1330798479087454</v>
      </c>
      <c r="S28" s="21">
        <f t="shared" si="8"/>
        <v>-41.971400099072419</v>
      </c>
      <c r="T28" s="20">
        <f t="shared" si="9"/>
        <v>42.045159615883726</v>
      </c>
      <c r="U28" s="22">
        <f t="shared" si="10"/>
        <v>247.58826888139112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107000</v>
      </c>
      <c r="I31" s="44">
        <v>141600</v>
      </c>
      <c r="J31" s="43">
        <v>496000</v>
      </c>
      <c r="K31" s="44">
        <v>363521</v>
      </c>
      <c r="L31" s="43">
        <v>499000</v>
      </c>
      <c r="M31" s="44">
        <v>490978</v>
      </c>
      <c r="N31" s="43"/>
      <c r="O31" s="44"/>
      <c r="P31" s="43">
        <f t="shared" si="5"/>
        <v>1102000</v>
      </c>
      <c r="Q31" s="44">
        <f t="shared" si="6"/>
        <v>996099</v>
      </c>
      <c r="R31" s="24">
        <f t="shared" si="7"/>
        <v>0.60483870967741937</v>
      </c>
      <c r="S31" s="25">
        <f t="shared" si="8"/>
        <v>35.061798355528289</v>
      </c>
      <c r="T31" s="24">
        <f t="shared" si="9"/>
        <v>57.999999999999993</v>
      </c>
      <c r="U31" s="26">
        <f t="shared" si="10"/>
        <v>52.426263157894738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1953000</v>
      </c>
      <c r="C33" s="42"/>
      <c r="D33" s="42"/>
      <c r="E33" s="42">
        <f t="shared" si="4"/>
        <v>1953000</v>
      </c>
      <c r="F33" s="43">
        <v>1953000</v>
      </c>
      <c r="G33" s="44">
        <v>1953000</v>
      </c>
      <c r="H33" s="43">
        <v>488000</v>
      </c>
      <c r="I33" s="44">
        <v>1779866</v>
      </c>
      <c r="J33" s="43">
        <v>30000</v>
      </c>
      <c r="K33" s="44">
        <v>4457195</v>
      </c>
      <c r="L33" s="43"/>
      <c r="M33" s="44">
        <v>2306416</v>
      </c>
      <c r="N33" s="43"/>
      <c r="O33" s="44"/>
      <c r="P33" s="43">
        <f t="shared" si="5"/>
        <v>518000</v>
      </c>
      <c r="Q33" s="44">
        <f t="shared" si="6"/>
        <v>8543477</v>
      </c>
      <c r="R33" s="24">
        <f t="shared" si="7"/>
        <v>-100</v>
      </c>
      <c r="S33" s="25">
        <f t="shared" si="8"/>
        <v>-48.254092540263549</v>
      </c>
      <c r="T33" s="24">
        <f t="shared" si="9"/>
        <v>26.523297491039425</v>
      </c>
      <c r="U33" s="26">
        <f t="shared" si="10"/>
        <v>437.45401945724529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9559000</v>
      </c>
      <c r="C43" s="45">
        <f t="shared" si="20"/>
        <v>0</v>
      </c>
      <c r="D43" s="45">
        <f t="shared" si="20"/>
        <v>0</v>
      </c>
      <c r="E43" s="45">
        <f t="shared" si="20"/>
        <v>9559000</v>
      </c>
      <c r="F43" s="46">
        <f t="shared" si="20"/>
        <v>8691000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9559000</v>
      </c>
      <c r="C44" s="39">
        <f t="shared" si="22"/>
        <v>0</v>
      </c>
      <c r="D44" s="39">
        <f t="shared" si="22"/>
        <v>0</v>
      </c>
      <c r="E44" s="39">
        <f t="shared" si="22"/>
        <v>9559000</v>
      </c>
      <c r="F44" s="40">
        <f t="shared" si="22"/>
        <v>8691000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9559000</v>
      </c>
      <c r="C46" s="42"/>
      <c r="D46" s="42"/>
      <c r="E46" s="42">
        <f t="shared" si="13"/>
        <v>9559000</v>
      </c>
      <c r="F46" s="43">
        <v>8691000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47323000</v>
      </c>
      <c r="C61" s="39">
        <f t="shared" si="26"/>
        <v>0</v>
      </c>
      <c r="D61" s="39">
        <f t="shared" si="26"/>
        <v>0</v>
      </c>
      <c r="E61" s="39">
        <f t="shared" si="26"/>
        <v>47323000</v>
      </c>
      <c r="F61" s="40">
        <f t="shared" si="26"/>
        <v>46455000</v>
      </c>
      <c r="G61" s="41">
        <f t="shared" si="26"/>
        <v>37764000</v>
      </c>
      <c r="H61" s="40">
        <f t="shared" si="26"/>
        <v>6008000</v>
      </c>
      <c r="I61" s="41">
        <f t="shared" si="26"/>
        <v>6820532</v>
      </c>
      <c r="J61" s="40">
        <f t="shared" si="26"/>
        <v>13705000</v>
      </c>
      <c r="K61" s="41">
        <f t="shared" si="26"/>
        <v>20607571</v>
      </c>
      <c r="L61" s="40">
        <f t="shared" si="26"/>
        <v>5121000</v>
      </c>
      <c r="M61" s="41">
        <f t="shared" si="26"/>
        <v>7951705</v>
      </c>
      <c r="N61" s="40">
        <f t="shared" si="26"/>
        <v>0</v>
      </c>
      <c r="O61" s="41">
        <f t="shared" si="26"/>
        <v>0</v>
      </c>
      <c r="P61" s="40">
        <f t="shared" si="26"/>
        <v>24834000</v>
      </c>
      <c r="Q61" s="41">
        <f t="shared" si="26"/>
        <v>35379808</v>
      </c>
      <c r="R61" s="20">
        <f t="shared" si="16"/>
        <v>-62.634075155052905</v>
      </c>
      <c r="S61" s="21">
        <f t="shared" si="17"/>
        <v>-61.413671703472474</v>
      </c>
      <c r="T61" s="20">
        <f t="shared" si="18"/>
        <v>52.477653572258731</v>
      </c>
      <c r="U61" s="22">
        <f t="shared" si="19"/>
        <v>74.762394607273421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47323000</v>
      </c>
      <c r="C65" s="48">
        <f t="shared" si="30"/>
        <v>0</v>
      </c>
      <c r="D65" s="48">
        <f t="shared" si="30"/>
        <v>0</v>
      </c>
      <c r="E65" s="48">
        <f t="shared" si="30"/>
        <v>47323000</v>
      </c>
      <c r="F65" s="49">
        <f t="shared" si="30"/>
        <v>46455000</v>
      </c>
      <c r="G65" s="50">
        <f t="shared" si="30"/>
        <v>37764000</v>
      </c>
      <c r="H65" s="49">
        <f t="shared" si="30"/>
        <v>6008000</v>
      </c>
      <c r="I65" s="50">
        <f t="shared" si="30"/>
        <v>6820532</v>
      </c>
      <c r="J65" s="49">
        <f t="shared" si="30"/>
        <v>13705000</v>
      </c>
      <c r="K65" s="50">
        <f t="shared" si="30"/>
        <v>20607571</v>
      </c>
      <c r="L65" s="49">
        <f t="shared" si="30"/>
        <v>5121000</v>
      </c>
      <c r="M65" s="51">
        <f t="shared" si="30"/>
        <v>7951705</v>
      </c>
      <c r="N65" s="49">
        <f t="shared" si="30"/>
        <v>0</v>
      </c>
      <c r="O65" s="50">
        <f t="shared" si="30"/>
        <v>0</v>
      </c>
      <c r="P65" s="49">
        <f t="shared" si="30"/>
        <v>24834000</v>
      </c>
      <c r="Q65" s="50">
        <f t="shared" si="30"/>
        <v>35379808</v>
      </c>
      <c r="R65" s="34">
        <f t="shared" si="16"/>
        <v>-62.634075155052905</v>
      </c>
      <c r="S65" s="35">
        <f t="shared" si="17"/>
        <v>-61.413671703472474</v>
      </c>
      <c r="T65" s="34">
        <f t="shared" si="18"/>
        <v>52.477653572258731</v>
      </c>
      <c r="U65" s="35">
        <f t="shared" si="19"/>
        <v>74.762394607273421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140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51209000</v>
      </c>
      <c r="C8" s="36">
        <f t="shared" si="0"/>
        <v>0</v>
      </c>
      <c r="D8" s="36">
        <f t="shared" si="0"/>
        <v>0</v>
      </c>
      <c r="E8" s="36">
        <f t="shared" si="0"/>
        <v>51209000</v>
      </c>
      <c r="F8" s="37">
        <f t="shared" si="0"/>
        <v>51209000</v>
      </c>
      <c r="G8" s="38">
        <f t="shared" si="0"/>
        <v>51209000</v>
      </c>
      <c r="H8" s="37">
        <f t="shared" si="0"/>
        <v>15843000</v>
      </c>
      <c r="I8" s="38">
        <f t="shared" si="0"/>
        <v>17379874</v>
      </c>
      <c r="J8" s="37">
        <f t="shared" si="0"/>
        <v>12239000</v>
      </c>
      <c r="K8" s="38">
        <f t="shared" si="0"/>
        <v>1105468</v>
      </c>
      <c r="L8" s="37">
        <f t="shared" si="0"/>
        <v>12340000</v>
      </c>
      <c r="M8" s="38">
        <f t="shared" si="0"/>
        <v>23692768</v>
      </c>
      <c r="N8" s="37">
        <f t="shared" si="0"/>
        <v>0</v>
      </c>
      <c r="O8" s="38">
        <f t="shared" si="0"/>
        <v>0</v>
      </c>
      <c r="P8" s="37">
        <f t="shared" si="0"/>
        <v>40422000</v>
      </c>
      <c r="Q8" s="38">
        <f t="shared" si="0"/>
        <v>42178110</v>
      </c>
      <c r="R8" s="16">
        <f>IF(($J8       =0),0,((($L8       -$J8       )/$J8       )*100))</f>
        <v>0.82523081951139798</v>
      </c>
      <c r="S8" s="17">
        <f>IF(($K8       =0),0,((($M8       -$K8       )/$K8       )*100))</f>
        <v>2043.2341777419158</v>
      </c>
      <c r="T8" s="16">
        <f>IF(($E8       =0),0,(($P8       /$E8       )*100))</f>
        <v>78.935343396668557</v>
      </c>
      <c r="U8" s="18">
        <f>IF(($E8       =0),0,(($Q8       /$E8       )*100))</f>
        <v>82.364642933859272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47253000</v>
      </c>
      <c r="C9" s="39">
        <f t="shared" si="2"/>
        <v>0</v>
      </c>
      <c r="D9" s="39">
        <f t="shared" si="2"/>
        <v>0</v>
      </c>
      <c r="E9" s="39">
        <f t="shared" si="2"/>
        <v>47253000</v>
      </c>
      <c r="F9" s="40">
        <f t="shared" si="2"/>
        <v>47253000</v>
      </c>
      <c r="G9" s="41">
        <f t="shared" si="2"/>
        <v>47253000</v>
      </c>
      <c r="H9" s="40">
        <f t="shared" si="2"/>
        <v>14725000</v>
      </c>
      <c r="I9" s="41">
        <f t="shared" si="2"/>
        <v>15901155</v>
      </c>
      <c r="J9" s="40">
        <f t="shared" si="2"/>
        <v>11209000</v>
      </c>
      <c r="K9" s="41">
        <f t="shared" si="2"/>
        <v>-150269</v>
      </c>
      <c r="L9" s="40">
        <f t="shared" si="2"/>
        <v>11834000</v>
      </c>
      <c r="M9" s="41">
        <f t="shared" si="2"/>
        <v>23187021</v>
      </c>
      <c r="N9" s="40">
        <f t="shared" si="2"/>
        <v>0</v>
      </c>
      <c r="O9" s="41">
        <f t="shared" si="2"/>
        <v>0</v>
      </c>
      <c r="P9" s="40">
        <f t="shared" si="2"/>
        <v>37768000</v>
      </c>
      <c r="Q9" s="41">
        <f t="shared" si="2"/>
        <v>38937907</v>
      </c>
      <c r="R9" s="20">
        <f>IF(($J9       =0),0,((($L9       -$J9       )/$J9       )*100))</f>
        <v>5.575876527790169</v>
      </c>
      <c r="S9" s="21">
        <f>IF(($K9       =0),0,((($M9       -$K9       )/$K9       )*100))</f>
        <v>-15530.342252893146</v>
      </c>
      <c r="T9" s="20">
        <f>IF(($E9       =0),0,(($P9       /$E9       )*100))</f>
        <v>79.927200389393278</v>
      </c>
      <c r="U9" s="22">
        <f>IF(($E9       =0),0,(($Q9       /$E9       )*100))</f>
        <v>82.403036844221532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32576000</v>
      </c>
      <c r="C10" s="42"/>
      <c r="D10" s="42"/>
      <c r="E10" s="42">
        <f t="shared" ref="E10:E41" si="4">$B10      +$C10      +$D10</f>
        <v>32576000</v>
      </c>
      <c r="F10" s="43">
        <v>32576000</v>
      </c>
      <c r="G10" s="44">
        <v>32576000</v>
      </c>
      <c r="H10" s="43">
        <v>8120000</v>
      </c>
      <c r="I10" s="44">
        <v>8997778</v>
      </c>
      <c r="J10" s="43">
        <v>9428000</v>
      </c>
      <c r="K10" s="44">
        <v>9656856</v>
      </c>
      <c r="L10" s="43">
        <v>8601000</v>
      </c>
      <c r="M10" s="44">
        <v>8074575</v>
      </c>
      <c r="N10" s="43"/>
      <c r="O10" s="44"/>
      <c r="P10" s="43">
        <f t="shared" ref="P10:P41" si="5">$H10      +$J10      +$L10      +$N10</f>
        <v>26149000</v>
      </c>
      <c r="Q10" s="44">
        <f t="shared" ref="Q10:Q41" si="6">$I10      +$K10      +$M10      +$O10</f>
        <v>26729209</v>
      </c>
      <c r="R10" s="24">
        <f t="shared" ref="R10:R41" si="7">IF(($J10      =0),0,((($L10      -$J10      )/$J10      )*100))</f>
        <v>-8.771743742044972</v>
      </c>
      <c r="S10" s="25">
        <f t="shared" ref="S10:S41" si="8">IF(($K10      =0),0,((($M10      -$K10      )/$K10      )*100))</f>
        <v>-16.3850532719966</v>
      </c>
      <c r="T10" s="24">
        <f t="shared" ref="T10:T41" si="9">IF(($E10      =0),0,(($P10      /$E10      )*100))</f>
        <v>80.270751473477404</v>
      </c>
      <c r="U10" s="26">
        <f t="shared" ref="U10:U41" si="10">IF(($E10      =0),0,(($Q10      /$E10      )*100))</f>
        <v>82.051844916502944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14677000</v>
      </c>
      <c r="C13" s="42"/>
      <c r="D13" s="42"/>
      <c r="E13" s="42">
        <f t="shared" si="4"/>
        <v>14677000</v>
      </c>
      <c r="F13" s="43">
        <v>14677000</v>
      </c>
      <c r="G13" s="44">
        <v>14677000</v>
      </c>
      <c r="H13" s="43">
        <v>6605000</v>
      </c>
      <c r="I13" s="44">
        <v>6903377</v>
      </c>
      <c r="J13" s="43">
        <v>1781000</v>
      </c>
      <c r="K13" s="44">
        <v>-9807125</v>
      </c>
      <c r="L13" s="43">
        <v>3233000</v>
      </c>
      <c r="M13" s="44">
        <v>15112446</v>
      </c>
      <c r="N13" s="43"/>
      <c r="O13" s="44"/>
      <c r="P13" s="43">
        <f t="shared" si="5"/>
        <v>11619000</v>
      </c>
      <c r="Q13" s="44">
        <f t="shared" si="6"/>
        <v>12208698</v>
      </c>
      <c r="R13" s="24">
        <f t="shared" si="7"/>
        <v>81.527231892195402</v>
      </c>
      <c r="S13" s="25">
        <f t="shared" si="8"/>
        <v>-254.09659813655887</v>
      </c>
      <c r="T13" s="24">
        <f t="shared" si="9"/>
        <v>79.164679430401307</v>
      </c>
      <c r="U13" s="26">
        <f t="shared" si="10"/>
        <v>83.182516863119176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3956000</v>
      </c>
      <c r="C28" s="39">
        <f t="shared" si="11"/>
        <v>0</v>
      </c>
      <c r="D28" s="39">
        <f t="shared" si="11"/>
        <v>0</v>
      </c>
      <c r="E28" s="39">
        <f t="shared" si="11"/>
        <v>3956000</v>
      </c>
      <c r="F28" s="40">
        <f t="shared" si="11"/>
        <v>3956000</v>
      </c>
      <c r="G28" s="41">
        <f t="shared" si="11"/>
        <v>3956000</v>
      </c>
      <c r="H28" s="40">
        <f t="shared" si="11"/>
        <v>1118000</v>
      </c>
      <c r="I28" s="41">
        <f t="shared" si="11"/>
        <v>1478719</v>
      </c>
      <c r="J28" s="40">
        <f t="shared" si="11"/>
        <v>1030000</v>
      </c>
      <c r="K28" s="41">
        <f t="shared" si="11"/>
        <v>1255737</v>
      </c>
      <c r="L28" s="40">
        <f t="shared" si="11"/>
        <v>506000</v>
      </c>
      <c r="M28" s="41">
        <f t="shared" si="11"/>
        <v>505747</v>
      </c>
      <c r="N28" s="40">
        <f t="shared" si="11"/>
        <v>0</v>
      </c>
      <c r="O28" s="41">
        <f t="shared" si="11"/>
        <v>0</v>
      </c>
      <c r="P28" s="40">
        <f t="shared" si="11"/>
        <v>2654000</v>
      </c>
      <c r="Q28" s="41">
        <f t="shared" si="11"/>
        <v>3240203</v>
      </c>
      <c r="R28" s="20">
        <f t="shared" si="7"/>
        <v>-50.873786407766985</v>
      </c>
      <c r="S28" s="21">
        <f t="shared" si="8"/>
        <v>-59.725085746458049</v>
      </c>
      <c r="T28" s="20">
        <f t="shared" si="9"/>
        <v>67.087967644084927</v>
      </c>
      <c r="U28" s="22">
        <f t="shared" si="10"/>
        <v>81.906041456016183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629000</v>
      </c>
      <c r="I31" s="44">
        <v>628456</v>
      </c>
      <c r="J31" s="43">
        <v>150000</v>
      </c>
      <c r="K31" s="44">
        <v>150000</v>
      </c>
      <c r="L31" s="43">
        <v>506000</v>
      </c>
      <c r="M31" s="44">
        <v>505747</v>
      </c>
      <c r="N31" s="43"/>
      <c r="O31" s="44"/>
      <c r="P31" s="43">
        <f t="shared" si="5"/>
        <v>1285000</v>
      </c>
      <c r="Q31" s="44">
        <f t="shared" si="6"/>
        <v>1284203</v>
      </c>
      <c r="R31" s="24">
        <f t="shared" si="7"/>
        <v>237.33333333333334</v>
      </c>
      <c r="S31" s="25">
        <f t="shared" si="8"/>
        <v>237.16466666666665</v>
      </c>
      <c r="T31" s="24">
        <f t="shared" si="9"/>
        <v>64.25</v>
      </c>
      <c r="U31" s="26">
        <f t="shared" si="10"/>
        <v>64.210149999999999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1956000</v>
      </c>
      <c r="C33" s="42"/>
      <c r="D33" s="42"/>
      <c r="E33" s="42">
        <f t="shared" si="4"/>
        <v>1956000</v>
      </c>
      <c r="F33" s="43">
        <v>1956000</v>
      </c>
      <c r="G33" s="44">
        <v>1956000</v>
      </c>
      <c r="H33" s="43">
        <v>489000</v>
      </c>
      <c r="I33" s="44">
        <v>850263</v>
      </c>
      <c r="J33" s="43">
        <v>880000</v>
      </c>
      <c r="K33" s="44">
        <v>1105737</v>
      </c>
      <c r="L33" s="43"/>
      <c r="M33" s="44"/>
      <c r="N33" s="43"/>
      <c r="O33" s="44"/>
      <c r="P33" s="43">
        <f t="shared" si="5"/>
        <v>1369000</v>
      </c>
      <c r="Q33" s="44">
        <f t="shared" si="6"/>
        <v>1956000</v>
      </c>
      <c r="R33" s="24">
        <f t="shared" si="7"/>
        <v>-100</v>
      </c>
      <c r="S33" s="25">
        <f t="shared" si="8"/>
        <v>-100</v>
      </c>
      <c r="T33" s="24">
        <f t="shared" si="9"/>
        <v>69.989775051124752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1062000</v>
      </c>
      <c r="C43" s="45">
        <f t="shared" si="20"/>
        <v>0</v>
      </c>
      <c r="D43" s="45">
        <f t="shared" si="20"/>
        <v>0</v>
      </c>
      <c r="E43" s="45">
        <f t="shared" si="20"/>
        <v>1062000</v>
      </c>
      <c r="F43" s="46">
        <f t="shared" si="20"/>
        <v>965000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1062000</v>
      </c>
      <c r="C44" s="39">
        <f t="shared" si="22"/>
        <v>0</v>
      </c>
      <c r="D44" s="39">
        <f t="shared" si="22"/>
        <v>0</v>
      </c>
      <c r="E44" s="39">
        <f t="shared" si="22"/>
        <v>1062000</v>
      </c>
      <c r="F44" s="40">
        <f t="shared" si="22"/>
        <v>965000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1062000</v>
      </c>
      <c r="C46" s="42"/>
      <c r="D46" s="42"/>
      <c r="E46" s="42">
        <f t="shared" si="13"/>
        <v>1062000</v>
      </c>
      <c r="F46" s="43">
        <v>965000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52271000</v>
      </c>
      <c r="C61" s="39">
        <f t="shared" si="26"/>
        <v>0</v>
      </c>
      <c r="D61" s="39">
        <f t="shared" si="26"/>
        <v>0</v>
      </c>
      <c r="E61" s="39">
        <f t="shared" si="26"/>
        <v>52271000</v>
      </c>
      <c r="F61" s="40">
        <f t="shared" si="26"/>
        <v>52174000</v>
      </c>
      <c r="G61" s="41">
        <f t="shared" si="26"/>
        <v>51209000</v>
      </c>
      <c r="H61" s="40">
        <f t="shared" si="26"/>
        <v>15843000</v>
      </c>
      <c r="I61" s="41">
        <f t="shared" si="26"/>
        <v>17379874</v>
      </c>
      <c r="J61" s="40">
        <f t="shared" si="26"/>
        <v>12239000</v>
      </c>
      <c r="K61" s="41">
        <f t="shared" si="26"/>
        <v>1105468</v>
      </c>
      <c r="L61" s="40">
        <f t="shared" si="26"/>
        <v>12340000</v>
      </c>
      <c r="M61" s="41">
        <f t="shared" si="26"/>
        <v>23692768</v>
      </c>
      <c r="N61" s="40">
        <f t="shared" si="26"/>
        <v>0</v>
      </c>
      <c r="O61" s="41">
        <f t="shared" si="26"/>
        <v>0</v>
      </c>
      <c r="P61" s="40">
        <f t="shared" si="26"/>
        <v>40422000</v>
      </c>
      <c r="Q61" s="41">
        <f t="shared" si="26"/>
        <v>42178110</v>
      </c>
      <c r="R61" s="20">
        <f t="shared" si="16"/>
        <v>0.82523081951139798</v>
      </c>
      <c r="S61" s="21">
        <f t="shared" si="17"/>
        <v>2043.2341777419158</v>
      </c>
      <c r="T61" s="20">
        <f t="shared" si="18"/>
        <v>77.331598783264141</v>
      </c>
      <c r="U61" s="22">
        <f t="shared" si="19"/>
        <v>80.691224579594802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52271000</v>
      </c>
      <c r="C65" s="48">
        <f t="shared" si="30"/>
        <v>0</v>
      </c>
      <c r="D65" s="48">
        <f t="shared" si="30"/>
        <v>0</v>
      </c>
      <c r="E65" s="48">
        <f t="shared" si="30"/>
        <v>52271000</v>
      </c>
      <c r="F65" s="49">
        <f t="shared" si="30"/>
        <v>52174000</v>
      </c>
      <c r="G65" s="50">
        <f t="shared" si="30"/>
        <v>51209000</v>
      </c>
      <c r="H65" s="49">
        <f t="shared" si="30"/>
        <v>15843000</v>
      </c>
      <c r="I65" s="50">
        <f t="shared" si="30"/>
        <v>17379874</v>
      </c>
      <c r="J65" s="49">
        <f t="shared" si="30"/>
        <v>12239000</v>
      </c>
      <c r="K65" s="50">
        <f t="shared" si="30"/>
        <v>1105468</v>
      </c>
      <c r="L65" s="49">
        <f t="shared" si="30"/>
        <v>12340000</v>
      </c>
      <c r="M65" s="51">
        <f t="shared" si="30"/>
        <v>23692768</v>
      </c>
      <c r="N65" s="49">
        <f t="shared" si="30"/>
        <v>0</v>
      </c>
      <c r="O65" s="50">
        <f t="shared" si="30"/>
        <v>0</v>
      </c>
      <c r="P65" s="49">
        <f t="shared" si="30"/>
        <v>40422000</v>
      </c>
      <c r="Q65" s="50">
        <f t="shared" si="30"/>
        <v>42178110</v>
      </c>
      <c r="R65" s="34">
        <f t="shared" si="16"/>
        <v>0.82523081951139798</v>
      </c>
      <c r="S65" s="35">
        <f t="shared" si="17"/>
        <v>2043.2341777419158</v>
      </c>
      <c r="T65" s="34">
        <f t="shared" si="18"/>
        <v>77.331598783264141</v>
      </c>
      <c r="U65" s="35">
        <f t="shared" si="19"/>
        <v>80.691224579594802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141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57990000</v>
      </c>
      <c r="C8" s="36">
        <f t="shared" si="0"/>
        <v>0</v>
      </c>
      <c r="D8" s="36">
        <f t="shared" si="0"/>
        <v>0</v>
      </c>
      <c r="E8" s="36">
        <f t="shared" si="0"/>
        <v>57990000</v>
      </c>
      <c r="F8" s="37">
        <f t="shared" si="0"/>
        <v>57990000</v>
      </c>
      <c r="G8" s="38">
        <f t="shared" si="0"/>
        <v>57990000</v>
      </c>
      <c r="H8" s="37">
        <f t="shared" si="0"/>
        <v>19796000</v>
      </c>
      <c r="I8" s="38">
        <f t="shared" si="0"/>
        <v>25057122</v>
      </c>
      <c r="J8" s="37">
        <f t="shared" si="0"/>
        <v>23111000</v>
      </c>
      <c r="K8" s="38">
        <f t="shared" si="0"/>
        <v>20533433</v>
      </c>
      <c r="L8" s="37">
        <f t="shared" si="0"/>
        <v>12907000</v>
      </c>
      <c r="M8" s="38">
        <f t="shared" si="0"/>
        <v>7824683</v>
      </c>
      <c r="N8" s="37">
        <f t="shared" si="0"/>
        <v>0</v>
      </c>
      <c r="O8" s="38">
        <f t="shared" si="0"/>
        <v>0</v>
      </c>
      <c r="P8" s="37">
        <f t="shared" si="0"/>
        <v>55814000</v>
      </c>
      <c r="Q8" s="38">
        <f t="shared" si="0"/>
        <v>53415238</v>
      </c>
      <c r="R8" s="16">
        <f>IF(($J8       =0),0,((($L8       -$J8       )/$J8       )*100))</f>
        <v>-44.152135346804549</v>
      </c>
      <c r="S8" s="17">
        <f>IF(($K8       =0),0,((($M8       -$K8       )/$K8       )*100))</f>
        <v>-61.892962565003131</v>
      </c>
      <c r="T8" s="16">
        <f>IF(($E8       =0),0,(($P8       /$E8       )*100))</f>
        <v>96.247628901534739</v>
      </c>
      <c r="U8" s="18">
        <f>IF(($E8       =0),0,(($Q8       /$E8       )*100))</f>
        <v>92.111119158475603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53278000</v>
      </c>
      <c r="C9" s="39">
        <f t="shared" si="2"/>
        <v>0</v>
      </c>
      <c r="D9" s="39">
        <f t="shared" si="2"/>
        <v>0</v>
      </c>
      <c r="E9" s="39">
        <f t="shared" si="2"/>
        <v>53278000</v>
      </c>
      <c r="F9" s="40">
        <f t="shared" si="2"/>
        <v>53278000</v>
      </c>
      <c r="G9" s="41">
        <f t="shared" si="2"/>
        <v>53278000</v>
      </c>
      <c r="H9" s="40">
        <f t="shared" si="2"/>
        <v>18191000</v>
      </c>
      <c r="I9" s="41">
        <f t="shared" si="2"/>
        <v>23451992</v>
      </c>
      <c r="J9" s="40">
        <f t="shared" si="2"/>
        <v>22292000</v>
      </c>
      <c r="K9" s="41">
        <f t="shared" si="2"/>
        <v>18699461</v>
      </c>
      <c r="L9" s="40">
        <f t="shared" si="2"/>
        <v>12795000</v>
      </c>
      <c r="M9" s="41">
        <f t="shared" si="2"/>
        <v>6868880</v>
      </c>
      <c r="N9" s="40">
        <f t="shared" si="2"/>
        <v>0</v>
      </c>
      <c r="O9" s="41">
        <f t="shared" si="2"/>
        <v>0</v>
      </c>
      <c r="P9" s="40">
        <f t="shared" si="2"/>
        <v>53278000</v>
      </c>
      <c r="Q9" s="41">
        <f t="shared" si="2"/>
        <v>49020333</v>
      </c>
      <c r="R9" s="20">
        <f>IF(($J9       =0),0,((($L9       -$J9       )/$J9       )*100))</f>
        <v>-42.602727435851428</v>
      </c>
      <c r="S9" s="21">
        <f>IF(($K9       =0),0,((($M9       -$K9       )/$K9       )*100))</f>
        <v>-63.266962614590874</v>
      </c>
      <c r="T9" s="20">
        <f>IF(($E9       =0),0,(($P9       /$E9       )*100))</f>
        <v>100</v>
      </c>
      <c r="U9" s="22">
        <f>IF(($E9       =0),0,(($Q9       /$E9       )*100))</f>
        <v>92.008583280153161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53278000</v>
      </c>
      <c r="C10" s="42"/>
      <c r="D10" s="42"/>
      <c r="E10" s="42">
        <f t="shared" ref="E10:E41" si="4">$B10      +$C10      +$D10</f>
        <v>53278000</v>
      </c>
      <c r="F10" s="43">
        <v>53278000</v>
      </c>
      <c r="G10" s="44">
        <v>53278000</v>
      </c>
      <c r="H10" s="43">
        <v>18191000</v>
      </c>
      <c r="I10" s="44">
        <v>23451992</v>
      </c>
      <c r="J10" s="43">
        <v>22292000</v>
      </c>
      <c r="K10" s="44">
        <v>18699461</v>
      </c>
      <c r="L10" s="43">
        <v>12795000</v>
      </c>
      <c r="M10" s="44">
        <v>6868880</v>
      </c>
      <c r="N10" s="43"/>
      <c r="O10" s="44"/>
      <c r="P10" s="43">
        <f t="shared" ref="P10:P41" si="5">$H10      +$J10      +$L10      +$N10</f>
        <v>53278000</v>
      </c>
      <c r="Q10" s="44">
        <f t="shared" ref="Q10:Q41" si="6">$I10      +$K10      +$M10      +$O10</f>
        <v>49020333</v>
      </c>
      <c r="R10" s="24">
        <f t="shared" ref="R10:R41" si="7">IF(($J10      =0),0,((($L10      -$J10      )/$J10      )*100))</f>
        <v>-42.602727435851428</v>
      </c>
      <c r="S10" s="25">
        <f t="shared" ref="S10:S41" si="8">IF(($K10      =0),0,((($M10      -$K10      )/$K10      )*100))</f>
        <v>-63.266962614590874</v>
      </c>
      <c r="T10" s="24">
        <f t="shared" ref="T10:T41" si="9">IF(($E10      =0),0,(($P10      /$E10      )*100))</f>
        <v>100</v>
      </c>
      <c r="U10" s="26">
        <f t="shared" ref="U10:U41" si="10">IF(($E10      =0),0,(($Q10      /$E10      )*100))</f>
        <v>92.008583280153161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4712000</v>
      </c>
      <c r="C28" s="39">
        <f t="shared" si="11"/>
        <v>0</v>
      </c>
      <c r="D28" s="39">
        <f t="shared" si="11"/>
        <v>0</v>
      </c>
      <c r="E28" s="39">
        <f t="shared" si="11"/>
        <v>4712000</v>
      </c>
      <c r="F28" s="40">
        <f t="shared" si="11"/>
        <v>4712000</v>
      </c>
      <c r="G28" s="41">
        <f t="shared" si="11"/>
        <v>4712000</v>
      </c>
      <c r="H28" s="40">
        <f t="shared" si="11"/>
        <v>1605000</v>
      </c>
      <c r="I28" s="41">
        <f t="shared" si="11"/>
        <v>1605130</v>
      </c>
      <c r="J28" s="40">
        <f t="shared" si="11"/>
        <v>819000</v>
      </c>
      <c r="K28" s="41">
        <f t="shared" si="11"/>
        <v>1833972</v>
      </c>
      <c r="L28" s="40">
        <f t="shared" si="11"/>
        <v>112000</v>
      </c>
      <c r="M28" s="41">
        <f t="shared" si="11"/>
        <v>955803</v>
      </c>
      <c r="N28" s="40">
        <f t="shared" si="11"/>
        <v>0</v>
      </c>
      <c r="O28" s="41">
        <f t="shared" si="11"/>
        <v>0</v>
      </c>
      <c r="P28" s="40">
        <f t="shared" si="11"/>
        <v>2536000</v>
      </c>
      <c r="Q28" s="41">
        <f t="shared" si="11"/>
        <v>4394905</v>
      </c>
      <c r="R28" s="20">
        <f t="shared" si="7"/>
        <v>-86.324786324786331</v>
      </c>
      <c r="S28" s="21">
        <f t="shared" si="8"/>
        <v>-47.883446421210358</v>
      </c>
      <c r="T28" s="20">
        <f t="shared" si="9"/>
        <v>53.820033955857383</v>
      </c>
      <c r="U28" s="22">
        <f t="shared" si="10"/>
        <v>93.270479626485567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902000</v>
      </c>
      <c r="I31" s="44">
        <v>902130</v>
      </c>
      <c r="J31" s="43">
        <v>570000</v>
      </c>
      <c r="K31" s="44">
        <v>568972</v>
      </c>
      <c r="L31" s="43">
        <v>112000</v>
      </c>
      <c r="M31" s="44">
        <v>111803</v>
      </c>
      <c r="N31" s="43"/>
      <c r="O31" s="44"/>
      <c r="P31" s="43">
        <f t="shared" si="5"/>
        <v>1584000</v>
      </c>
      <c r="Q31" s="44">
        <f t="shared" si="6"/>
        <v>1582905</v>
      </c>
      <c r="R31" s="24">
        <f t="shared" si="7"/>
        <v>-80.350877192982466</v>
      </c>
      <c r="S31" s="25">
        <f t="shared" si="8"/>
        <v>-80.349999648488861</v>
      </c>
      <c r="T31" s="24">
        <f t="shared" si="9"/>
        <v>83.368421052631575</v>
      </c>
      <c r="U31" s="26">
        <f t="shared" si="10"/>
        <v>83.31078947368421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2812000</v>
      </c>
      <c r="C33" s="42"/>
      <c r="D33" s="42"/>
      <c r="E33" s="42">
        <f t="shared" si="4"/>
        <v>2812000</v>
      </c>
      <c r="F33" s="43">
        <v>2812000</v>
      </c>
      <c r="G33" s="44">
        <v>2812000</v>
      </c>
      <c r="H33" s="43">
        <v>703000</v>
      </c>
      <c r="I33" s="44">
        <v>703000</v>
      </c>
      <c r="J33" s="43">
        <v>249000</v>
      </c>
      <c r="K33" s="44">
        <v>1265000</v>
      </c>
      <c r="L33" s="43"/>
      <c r="M33" s="44">
        <v>844000</v>
      </c>
      <c r="N33" s="43"/>
      <c r="O33" s="44"/>
      <c r="P33" s="43">
        <f t="shared" si="5"/>
        <v>952000</v>
      </c>
      <c r="Q33" s="44">
        <f t="shared" si="6"/>
        <v>2812000</v>
      </c>
      <c r="R33" s="24">
        <f t="shared" si="7"/>
        <v>-100</v>
      </c>
      <c r="S33" s="25">
        <f t="shared" si="8"/>
        <v>-33.280632411067195</v>
      </c>
      <c r="T33" s="24">
        <f t="shared" si="9"/>
        <v>33.854907539118066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4828000</v>
      </c>
      <c r="C43" s="45">
        <f t="shared" si="20"/>
        <v>0</v>
      </c>
      <c r="D43" s="45">
        <f t="shared" si="20"/>
        <v>0</v>
      </c>
      <c r="E43" s="45">
        <f t="shared" si="20"/>
        <v>4828000</v>
      </c>
      <c r="F43" s="46">
        <f t="shared" si="20"/>
        <v>4390000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4828000</v>
      </c>
      <c r="C44" s="39">
        <f t="shared" si="22"/>
        <v>0</v>
      </c>
      <c r="D44" s="39">
        <f t="shared" si="22"/>
        <v>0</v>
      </c>
      <c r="E44" s="39">
        <f t="shared" si="22"/>
        <v>4828000</v>
      </c>
      <c r="F44" s="40">
        <f t="shared" si="22"/>
        <v>4390000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4828000</v>
      </c>
      <c r="C46" s="42"/>
      <c r="D46" s="42"/>
      <c r="E46" s="42">
        <f t="shared" si="13"/>
        <v>4828000</v>
      </c>
      <c r="F46" s="43">
        <v>4390000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62818000</v>
      </c>
      <c r="C61" s="39">
        <f t="shared" si="26"/>
        <v>0</v>
      </c>
      <c r="D61" s="39">
        <f t="shared" si="26"/>
        <v>0</v>
      </c>
      <c r="E61" s="39">
        <f t="shared" si="26"/>
        <v>62818000</v>
      </c>
      <c r="F61" s="40">
        <f t="shared" si="26"/>
        <v>62380000</v>
      </c>
      <c r="G61" s="41">
        <f t="shared" si="26"/>
        <v>57990000</v>
      </c>
      <c r="H61" s="40">
        <f t="shared" si="26"/>
        <v>19796000</v>
      </c>
      <c r="I61" s="41">
        <f t="shared" si="26"/>
        <v>25057122</v>
      </c>
      <c r="J61" s="40">
        <f t="shared" si="26"/>
        <v>23111000</v>
      </c>
      <c r="K61" s="41">
        <f t="shared" si="26"/>
        <v>20533433</v>
      </c>
      <c r="L61" s="40">
        <f t="shared" si="26"/>
        <v>12907000</v>
      </c>
      <c r="M61" s="41">
        <f t="shared" si="26"/>
        <v>7824683</v>
      </c>
      <c r="N61" s="40">
        <f t="shared" si="26"/>
        <v>0</v>
      </c>
      <c r="O61" s="41">
        <f t="shared" si="26"/>
        <v>0</v>
      </c>
      <c r="P61" s="40">
        <f t="shared" si="26"/>
        <v>55814000</v>
      </c>
      <c r="Q61" s="41">
        <f t="shared" si="26"/>
        <v>53415238</v>
      </c>
      <c r="R61" s="20">
        <f t="shared" si="16"/>
        <v>-44.152135346804549</v>
      </c>
      <c r="S61" s="21">
        <f t="shared" si="17"/>
        <v>-61.892962565003131</v>
      </c>
      <c r="T61" s="20">
        <f t="shared" si="18"/>
        <v>88.850329523385014</v>
      </c>
      <c r="U61" s="22">
        <f t="shared" si="19"/>
        <v>85.031739310388744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62818000</v>
      </c>
      <c r="C65" s="48">
        <f t="shared" si="30"/>
        <v>0</v>
      </c>
      <c r="D65" s="48">
        <f t="shared" si="30"/>
        <v>0</v>
      </c>
      <c r="E65" s="48">
        <f t="shared" si="30"/>
        <v>62818000</v>
      </c>
      <c r="F65" s="49">
        <f t="shared" si="30"/>
        <v>62380000</v>
      </c>
      <c r="G65" s="50">
        <f t="shared" si="30"/>
        <v>57990000</v>
      </c>
      <c r="H65" s="49">
        <f t="shared" si="30"/>
        <v>19796000</v>
      </c>
      <c r="I65" s="50">
        <f t="shared" si="30"/>
        <v>25057122</v>
      </c>
      <c r="J65" s="49">
        <f t="shared" si="30"/>
        <v>23111000</v>
      </c>
      <c r="K65" s="50">
        <f t="shared" si="30"/>
        <v>20533433</v>
      </c>
      <c r="L65" s="49">
        <f t="shared" si="30"/>
        <v>12907000</v>
      </c>
      <c r="M65" s="51">
        <f t="shared" si="30"/>
        <v>7824683</v>
      </c>
      <c r="N65" s="49">
        <f t="shared" si="30"/>
        <v>0</v>
      </c>
      <c r="O65" s="50">
        <f t="shared" si="30"/>
        <v>0</v>
      </c>
      <c r="P65" s="49">
        <f t="shared" si="30"/>
        <v>55814000</v>
      </c>
      <c r="Q65" s="50">
        <f t="shared" si="30"/>
        <v>53415238</v>
      </c>
      <c r="R65" s="34">
        <f t="shared" si="16"/>
        <v>-44.152135346804549</v>
      </c>
      <c r="S65" s="35">
        <f t="shared" si="17"/>
        <v>-61.892962565003131</v>
      </c>
      <c r="T65" s="34">
        <f t="shared" si="18"/>
        <v>88.850329523385014</v>
      </c>
      <c r="U65" s="35">
        <f t="shared" si="19"/>
        <v>85.031739310388744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142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43003000</v>
      </c>
      <c r="C8" s="36">
        <f t="shared" si="0"/>
        <v>0</v>
      </c>
      <c r="D8" s="36">
        <f t="shared" si="0"/>
        <v>0</v>
      </c>
      <c r="E8" s="36">
        <f t="shared" si="0"/>
        <v>43003000</v>
      </c>
      <c r="F8" s="37">
        <f t="shared" si="0"/>
        <v>43003000</v>
      </c>
      <c r="G8" s="38">
        <f t="shared" si="0"/>
        <v>43003000</v>
      </c>
      <c r="H8" s="37">
        <f t="shared" si="0"/>
        <v>8558000</v>
      </c>
      <c r="I8" s="38">
        <f t="shared" si="0"/>
        <v>5261981</v>
      </c>
      <c r="J8" s="37">
        <f t="shared" si="0"/>
        <v>13139000</v>
      </c>
      <c r="K8" s="38">
        <f t="shared" si="0"/>
        <v>13678128</v>
      </c>
      <c r="L8" s="37">
        <f t="shared" si="0"/>
        <v>5833000</v>
      </c>
      <c r="M8" s="38">
        <f t="shared" si="0"/>
        <v>8500715</v>
      </c>
      <c r="N8" s="37">
        <f t="shared" si="0"/>
        <v>0</v>
      </c>
      <c r="O8" s="38">
        <f t="shared" si="0"/>
        <v>0</v>
      </c>
      <c r="P8" s="37">
        <f t="shared" si="0"/>
        <v>27530000</v>
      </c>
      <c r="Q8" s="38">
        <f t="shared" si="0"/>
        <v>27440824</v>
      </c>
      <c r="R8" s="16">
        <f>IF(($J8       =0),0,((($L8       -$J8       )/$J8       )*100))</f>
        <v>-55.605449425374843</v>
      </c>
      <c r="S8" s="17">
        <f>IF(($K8       =0),0,((($M8       -$K8       )/$K8       )*100))</f>
        <v>-37.851765972653567</v>
      </c>
      <c r="T8" s="16">
        <f>IF(($E8       =0),0,(($P8       /$E8       )*100))</f>
        <v>64.018789386786963</v>
      </c>
      <c r="U8" s="18">
        <f>IF(($E8       =0),0,(($Q8       /$E8       )*100))</f>
        <v>63.8114178080599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38868000</v>
      </c>
      <c r="C9" s="39">
        <f t="shared" si="2"/>
        <v>0</v>
      </c>
      <c r="D9" s="39">
        <f t="shared" si="2"/>
        <v>0</v>
      </c>
      <c r="E9" s="39">
        <f t="shared" si="2"/>
        <v>38868000</v>
      </c>
      <c r="F9" s="40">
        <f t="shared" si="2"/>
        <v>38868000</v>
      </c>
      <c r="G9" s="41">
        <f t="shared" si="2"/>
        <v>38868000</v>
      </c>
      <c r="H9" s="40">
        <f t="shared" si="2"/>
        <v>7803000</v>
      </c>
      <c r="I9" s="41">
        <f t="shared" si="2"/>
        <v>4811566</v>
      </c>
      <c r="J9" s="40">
        <f t="shared" si="2"/>
        <v>11789000</v>
      </c>
      <c r="K9" s="41">
        <f t="shared" si="2"/>
        <v>11145322</v>
      </c>
      <c r="L9" s="40">
        <f t="shared" si="2"/>
        <v>5358000</v>
      </c>
      <c r="M9" s="41">
        <f t="shared" si="2"/>
        <v>7576353</v>
      </c>
      <c r="N9" s="40">
        <f t="shared" si="2"/>
        <v>0</v>
      </c>
      <c r="O9" s="41">
        <f t="shared" si="2"/>
        <v>0</v>
      </c>
      <c r="P9" s="40">
        <f t="shared" si="2"/>
        <v>24950000</v>
      </c>
      <c r="Q9" s="41">
        <f t="shared" si="2"/>
        <v>23533241</v>
      </c>
      <c r="R9" s="20">
        <f>IF(($J9       =0),0,((($L9       -$J9       )/$J9       )*100))</f>
        <v>-54.550852489608957</v>
      </c>
      <c r="S9" s="21">
        <f>IF(($K9       =0),0,((($M9       -$K9       )/$K9       )*100))</f>
        <v>-32.022125515978814</v>
      </c>
      <c r="T9" s="20">
        <f>IF(($E9       =0),0,(($P9       /$E9       )*100))</f>
        <v>64.191622928887512</v>
      </c>
      <c r="U9" s="22">
        <f>IF(($E9       =0),0,(($Q9       /$E9       )*100))</f>
        <v>60.54657044355254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38868000</v>
      </c>
      <c r="C10" s="42"/>
      <c r="D10" s="42"/>
      <c r="E10" s="42">
        <f t="shared" ref="E10:E41" si="4">$B10      +$C10      +$D10</f>
        <v>38868000</v>
      </c>
      <c r="F10" s="43">
        <v>38868000</v>
      </c>
      <c r="G10" s="44">
        <v>38868000</v>
      </c>
      <c r="H10" s="43">
        <v>7803000</v>
      </c>
      <c r="I10" s="44">
        <v>4811566</v>
      </c>
      <c r="J10" s="43">
        <v>11789000</v>
      </c>
      <c r="K10" s="44">
        <v>11145322</v>
      </c>
      <c r="L10" s="43">
        <v>5358000</v>
      </c>
      <c r="M10" s="44">
        <v>7576353</v>
      </c>
      <c r="N10" s="43"/>
      <c r="O10" s="44"/>
      <c r="P10" s="43">
        <f t="shared" ref="P10:P41" si="5">$H10      +$J10      +$L10      +$N10</f>
        <v>24950000</v>
      </c>
      <c r="Q10" s="44">
        <f t="shared" ref="Q10:Q41" si="6">$I10      +$K10      +$M10      +$O10</f>
        <v>23533241</v>
      </c>
      <c r="R10" s="24">
        <f t="shared" ref="R10:R41" si="7">IF(($J10      =0),0,((($L10      -$J10      )/$J10      )*100))</f>
        <v>-54.550852489608957</v>
      </c>
      <c r="S10" s="25">
        <f t="shared" ref="S10:S41" si="8">IF(($K10      =0),0,((($M10      -$K10      )/$K10      )*100))</f>
        <v>-32.022125515978814</v>
      </c>
      <c r="T10" s="24">
        <f t="shared" ref="T10:T41" si="9">IF(($E10      =0),0,(($P10      /$E10      )*100))</f>
        <v>64.191622928887512</v>
      </c>
      <c r="U10" s="26">
        <f t="shared" ref="U10:U41" si="10">IF(($E10      =0),0,(($Q10      /$E10      )*100))</f>
        <v>60.54657044355254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4135000</v>
      </c>
      <c r="C28" s="39">
        <f t="shared" si="11"/>
        <v>0</v>
      </c>
      <c r="D28" s="39">
        <f t="shared" si="11"/>
        <v>0</v>
      </c>
      <c r="E28" s="39">
        <f t="shared" si="11"/>
        <v>4135000</v>
      </c>
      <c r="F28" s="40">
        <f t="shared" si="11"/>
        <v>4135000</v>
      </c>
      <c r="G28" s="41">
        <f t="shared" si="11"/>
        <v>4135000</v>
      </c>
      <c r="H28" s="40">
        <f t="shared" si="11"/>
        <v>755000</v>
      </c>
      <c r="I28" s="41">
        <f t="shared" si="11"/>
        <v>450415</v>
      </c>
      <c r="J28" s="40">
        <f t="shared" si="11"/>
        <v>1350000</v>
      </c>
      <c r="K28" s="41">
        <f t="shared" si="11"/>
        <v>2532806</v>
      </c>
      <c r="L28" s="40">
        <f t="shared" si="11"/>
        <v>475000</v>
      </c>
      <c r="M28" s="41">
        <f t="shared" si="11"/>
        <v>924362</v>
      </c>
      <c r="N28" s="40">
        <f t="shared" si="11"/>
        <v>0</v>
      </c>
      <c r="O28" s="41">
        <f t="shared" si="11"/>
        <v>0</v>
      </c>
      <c r="P28" s="40">
        <f t="shared" si="11"/>
        <v>2580000</v>
      </c>
      <c r="Q28" s="41">
        <f t="shared" si="11"/>
        <v>3907583</v>
      </c>
      <c r="R28" s="20">
        <f t="shared" si="7"/>
        <v>-64.81481481481481</v>
      </c>
      <c r="S28" s="21">
        <f t="shared" si="8"/>
        <v>-63.504429474661691</v>
      </c>
      <c r="T28" s="20">
        <f t="shared" si="9"/>
        <v>62.394195888754531</v>
      </c>
      <c r="U28" s="22">
        <f t="shared" si="10"/>
        <v>94.500193470374853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221000</v>
      </c>
      <c r="I31" s="44">
        <v>154229</v>
      </c>
      <c r="J31" s="43">
        <v>1088000</v>
      </c>
      <c r="K31" s="44">
        <v>1333992</v>
      </c>
      <c r="L31" s="43">
        <v>31000</v>
      </c>
      <c r="M31" s="44">
        <v>284362</v>
      </c>
      <c r="N31" s="43"/>
      <c r="O31" s="44"/>
      <c r="P31" s="43">
        <f t="shared" si="5"/>
        <v>1340000</v>
      </c>
      <c r="Q31" s="44">
        <f t="shared" si="6"/>
        <v>1772583</v>
      </c>
      <c r="R31" s="24">
        <f t="shared" si="7"/>
        <v>-97.150735294117652</v>
      </c>
      <c r="S31" s="25">
        <f t="shared" si="8"/>
        <v>-78.683380410077419</v>
      </c>
      <c r="T31" s="24">
        <f t="shared" si="9"/>
        <v>67</v>
      </c>
      <c r="U31" s="26">
        <f t="shared" si="10"/>
        <v>88.629149999999996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2135000</v>
      </c>
      <c r="C33" s="42"/>
      <c r="D33" s="42"/>
      <c r="E33" s="42">
        <f t="shared" si="4"/>
        <v>2135000</v>
      </c>
      <c r="F33" s="43">
        <v>2135000</v>
      </c>
      <c r="G33" s="44">
        <v>2135000</v>
      </c>
      <c r="H33" s="43">
        <v>534000</v>
      </c>
      <c r="I33" s="44">
        <v>296186</v>
      </c>
      <c r="J33" s="43">
        <v>262000</v>
      </c>
      <c r="K33" s="44">
        <v>1198814</v>
      </c>
      <c r="L33" s="43">
        <v>444000</v>
      </c>
      <c r="M33" s="44">
        <v>640000</v>
      </c>
      <c r="N33" s="43"/>
      <c r="O33" s="44"/>
      <c r="P33" s="43">
        <f t="shared" si="5"/>
        <v>1240000</v>
      </c>
      <c r="Q33" s="44">
        <f t="shared" si="6"/>
        <v>2135000</v>
      </c>
      <c r="R33" s="24">
        <f t="shared" si="7"/>
        <v>69.465648854961842</v>
      </c>
      <c r="S33" s="25">
        <f t="shared" si="8"/>
        <v>-46.613903407868108</v>
      </c>
      <c r="T33" s="24">
        <f t="shared" si="9"/>
        <v>58.079625292740047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1438000</v>
      </c>
      <c r="C43" s="45">
        <f t="shared" si="20"/>
        <v>0</v>
      </c>
      <c r="D43" s="45">
        <f t="shared" si="20"/>
        <v>0</v>
      </c>
      <c r="E43" s="45">
        <f t="shared" si="20"/>
        <v>1438000</v>
      </c>
      <c r="F43" s="46">
        <f t="shared" si="20"/>
        <v>1307000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1438000</v>
      </c>
      <c r="C44" s="39">
        <f t="shared" si="22"/>
        <v>0</v>
      </c>
      <c r="D44" s="39">
        <f t="shared" si="22"/>
        <v>0</v>
      </c>
      <c r="E44" s="39">
        <f t="shared" si="22"/>
        <v>1438000</v>
      </c>
      <c r="F44" s="40">
        <f t="shared" si="22"/>
        <v>1307000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1438000</v>
      </c>
      <c r="C46" s="42"/>
      <c r="D46" s="42"/>
      <c r="E46" s="42">
        <f t="shared" si="13"/>
        <v>1438000</v>
      </c>
      <c r="F46" s="43">
        <v>1307000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44441000</v>
      </c>
      <c r="C61" s="39">
        <f t="shared" si="26"/>
        <v>0</v>
      </c>
      <c r="D61" s="39">
        <f t="shared" si="26"/>
        <v>0</v>
      </c>
      <c r="E61" s="39">
        <f t="shared" si="26"/>
        <v>44441000</v>
      </c>
      <c r="F61" s="40">
        <f t="shared" si="26"/>
        <v>44310000</v>
      </c>
      <c r="G61" s="41">
        <f t="shared" si="26"/>
        <v>43003000</v>
      </c>
      <c r="H61" s="40">
        <f t="shared" si="26"/>
        <v>8558000</v>
      </c>
      <c r="I61" s="41">
        <f t="shared" si="26"/>
        <v>5261981</v>
      </c>
      <c r="J61" s="40">
        <f t="shared" si="26"/>
        <v>13139000</v>
      </c>
      <c r="K61" s="41">
        <f t="shared" si="26"/>
        <v>13678128</v>
      </c>
      <c r="L61" s="40">
        <f t="shared" si="26"/>
        <v>5833000</v>
      </c>
      <c r="M61" s="41">
        <f t="shared" si="26"/>
        <v>8500715</v>
      </c>
      <c r="N61" s="40">
        <f t="shared" si="26"/>
        <v>0</v>
      </c>
      <c r="O61" s="41">
        <f t="shared" si="26"/>
        <v>0</v>
      </c>
      <c r="P61" s="40">
        <f t="shared" si="26"/>
        <v>27530000</v>
      </c>
      <c r="Q61" s="41">
        <f t="shared" si="26"/>
        <v>27440824</v>
      </c>
      <c r="R61" s="20">
        <f t="shared" si="16"/>
        <v>-55.605449425374843</v>
      </c>
      <c r="S61" s="21">
        <f t="shared" si="17"/>
        <v>-37.851765972653567</v>
      </c>
      <c r="T61" s="20">
        <f t="shared" si="18"/>
        <v>61.947300915820982</v>
      </c>
      <c r="U61" s="22">
        <f t="shared" si="19"/>
        <v>61.746639364550745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44441000</v>
      </c>
      <c r="C65" s="48">
        <f t="shared" si="30"/>
        <v>0</v>
      </c>
      <c r="D65" s="48">
        <f t="shared" si="30"/>
        <v>0</v>
      </c>
      <c r="E65" s="48">
        <f t="shared" si="30"/>
        <v>44441000</v>
      </c>
      <c r="F65" s="49">
        <f t="shared" si="30"/>
        <v>44310000</v>
      </c>
      <c r="G65" s="50">
        <f t="shared" si="30"/>
        <v>43003000</v>
      </c>
      <c r="H65" s="49">
        <f t="shared" si="30"/>
        <v>8558000</v>
      </c>
      <c r="I65" s="50">
        <f t="shared" si="30"/>
        <v>5261981</v>
      </c>
      <c r="J65" s="49">
        <f t="shared" si="30"/>
        <v>13139000</v>
      </c>
      <c r="K65" s="50">
        <f t="shared" si="30"/>
        <v>13678128</v>
      </c>
      <c r="L65" s="49">
        <f t="shared" si="30"/>
        <v>5833000</v>
      </c>
      <c r="M65" s="51">
        <f t="shared" si="30"/>
        <v>8500715</v>
      </c>
      <c r="N65" s="49">
        <f t="shared" si="30"/>
        <v>0</v>
      </c>
      <c r="O65" s="50">
        <f t="shared" si="30"/>
        <v>0</v>
      </c>
      <c r="P65" s="49">
        <f t="shared" si="30"/>
        <v>27530000</v>
      </c>
      <c r="Q65" s="50">
        <f t="shared" si="30"/>
        <v>27440824</v>
      </c>
      <c r="R65" s="34">
        <f t="shared" si="16"/>
        <v>-55.605449425374843</v>
      </c>
      <c r="S65" s="35">
        <f t="shared" si="17"/>
        <v>-37.851765972653567</v>
      </c>
      <c r="T65" s="34">
        <f t="shared" si="18"/>
        <v>61.947300915820982</v>
      </c>
      <c r="U65" s="35">
        <f t="shared" si="19"/>
        <v>61.746639364550745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923925000</v>
      </c>
      <c r="C8" s="36">
        <f t="shared" si="0"/>
        <v>30000000</v>
      </c>
      <c r="D8" s="36">
        <f t="shared" si="0"/>
        <v>0</v>
      </c>
      <c r="E8" s="36">
        <f t="shared" si="0"/>
        <v>953925000</v>
      </c>
      <c r="F8" s="37">
        <f t="shared" si="0"/>
        <v>953925000</v>
      </c>
      <c r="G8" s="38">
        <f t="shared" si="0"/>
        <v>943925000</v>
      </c>
      <c r="H8" s="37">
        <f t="shared" si="0"/>
        <v>203292000</v>
      </c>
      <c r="I8" s="38">
        <f t="shared" si="0"/>
        <v>144818831</v>
      </c>
      <c r="J8" s="37">
        <f t="shared" si="0"/>
        <v>294187000</v>
      </c>
      <c r="K8" s="38">
        <f t="shared" si="0"/>
        <v>256249164</v>
      </c>
      <c r="L8" s="37">
        <f t="shared" si="0"/>
        <v>270300000</v>
      </c>
      <c r="M8" s="38">
        <f t="shared" si="0"/>
        <v>300747923</v>
      </c>
      <c r="N8" s="37">
        <f t="shared" si="0"/>
        <v>0</v>
      </c>
      <c r="O8" s="38">
        <f t="shared" si="0"/>
        <v>0</v>
      </c>
      <c r="P8" s="37">
        <f t="shared" si="0"/>
        <v>767779000</v>
      </c>
      <c r="Q8" s="38">
        <f t="shared" si="0"/>
        <v>701815918</v>
      </c>
      <c r="R8" s="16">
        <f>IF(($J8       =0),0,((($L8       -$J8       )/$J8       )*100))</f>
        <v>-8.1196653829027117</v>
      </c>
      <c r="S8" s="17">
        <f>IF(($K8       =0),0,((($M8       -$K8       )/$K8       )*100))</f>
        <v>17.365426019497178</v>
      </c>
      <c r="T8" s="16">
        <f>IF(($E8       =0),0,(($P8       /$E8       )*100))</f>
        <v>80.486306575464525</v>
      </c>
      <c r="U8" s="18">
        <f>IF(($E8       =0),0,(($Q8       /$E8       )*100))</f>
        <v>73.571393767853863</v>
      </c>
      <c r="V8" s="37">
        <f t="shared" ref="V8:W8" si="1">+V9+V28</f>
        <v>7125000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916219000</v>
      </c>
      <c r="C9" s="39">
        <f t="shared" si="2"/>
        <v>30000000</v>
      </c>
      <c r="D9" s="39">
        <f t="shared" si="2"/>
        <v>0</v>
      </c>
      <c r="E9" s="39">
        <f t="shared" si="2"/>
        <v>946219000</v>
      </c>
      <c r="F9" s="40">
        <f t="shared" si="2"/>
        <v>946219000</v>
      </c>
      <c r="G9" s="41">
        <f t="shared" si="2"/>
        <v>936219000</v>
      </c>
      <c r="H9" s="40">
        <f t="shared" si="2"/>
        <v>201302000</v>
      </c>
      <c r="I9" s="41">
        <f t="shared" si="2"/>
        <v>142848649</v>
      </c>
      <c r="J9" s="40">
        <f t="shared" si="2"/>
        <v>290975000</v>
      </c>
      <c r="K9" s="41">
        <f t="shared" si="2"/>
        <v>253036343</v>
      </c>
      <c r="L9" s="40">
        <f t="shared" si="2"/>
        <v>270266000</v>
      </c>
      <c r="M9" s="41">
        <f t="shared" si="2"/>
        <v>298605145</v>
      </c>
      <c r="N9" s="40">
        <f t="shared" si="2"/>
        <v>0</v>
      </c>
      <c r="O9" s="41">
        <f t="shared" si="2"/>
        <v>0</v>
      </c>
      <c r="P9" s="40">
        <f t="shared" si="2"/>
        <v>762543000</v>
      </c>
      <c r="Q9" s="41">
        <f t="shared" si="2"/>
        <v>694490137</v>
      </c>
      <c r="R9" s="20">
        <f>IF(($J9       =0),0,((($L9       -$J9       )/$J9       )*100))</f>
        <v>-7.1171062806082999</v>
      </c>
      <c r="S9" s="21">
        <f>IF(($K9       =0),0,((($M9       -$K9       )/$K9       )*100))</f>
        <v>18.008797258028661</v>
      </c>
      <c r="T9" s="20">
        <f>IF(($E9       =0),0,(($P9       /$E9       )*100))</f>
        <v>80.58842614658974</v>
      </c>
      <c r="U9" s="22">
        <f>IF(($E9       =0),0,(($Q9       /$E9       )*100))</f>
        <v>73.396342390080946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268969000</v>
      </c>
      <c r="C10" s="42"/>
      <c r="D10" s="42"/>
      <c r="E10" s="42">
        <f t="shared" ref="E10:E41" si="4">$B10      +$C10      +$D10</f>
        <v>268969000</v>
      </c>
      <c r="F10" s="43">
        <v>268969000</v>
      </c>
      <c r="G10" s="44">
        <v>268969000</v>
      </c>
      <c r="H10" s="43">
        <v>105656000</v>
      </c>
      <c r="I10" s="44">
        <v>55640630</v>
      </c>
      <c r="J10" s="43">
        <v>64768000</v>
      </c>
      <c r="K10" s="44">
        <v>84085708</v>
      </c>
      <c r="L10" s="43">
        <v>85681000</v>
      </c>
      <c r="M10" s="44">
        <v>58897332</v>
      </c>
      <c r="N10" s="43"/>
      <c r="O10" s="44"/>
      <c r="P10" s="43">
        <f t="shared" ref="P10:P41" si="5">$H10      +$J10      +$L10      +$N10</f>
        <v>256105000</v>
      </c>
      <c r="Q10" s="44">
        <f t="shared" ref="Q10:Q41" si="6">$I10      +$K10      +$M10      +$O10</f>
        <v>198623670</v>
      </c>
      <c r="R10" s="24">
        <f t="shared" ref="R10:R41" si="7">IF(($J10      =0),0,((($L10      -$J10      )/$J10      )*100))</f>
        <v>32.289093379446641</v>
      </c>
      <c r="S10" s="25">
        <f t="shared" ref="S10:S41" si="8">IF(($K10      =0),0,((($M10      -$K10      )/$K10      )*100))</f>
        <v>-29.955597210408218</v>
      </c>
      <c r="T10" s="24">
        <f t="shared" ref="T10:T41" si="9">IF(($E10      =0),0,(($P10      /$E10      )*100))</f>
        <v>95.217292699158634</v>
      </c>
      <c r="U10" s="26">
        <f t="shared" ref="U10:U41" si="10">IF(($E10      =0),0,(($Q10      /$E10      )*100))</f>
        <v>73.846305708092757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2772000</v>
      </c>
      <c r="C16" s="42"/>
      <c r="D16" s="42"/>
      <c r="E16" s="42">
        <f t="shared" si="4"/>
        <v>2772000</v>
      </c>
      <c r="F16" s="43">
        <v>2772000</v>
      </c>
      <c r="G16" s="44">
        <v>2772000</v>
      </c>
      <c r="H16" s="43"/>
      <c r="I16" s="44"/>
      <c r="J16" s="43">
        <v>1295000</v>
      </c>
      <c r="K16" s="44"/>
      <c r="L16" s="43">
        <v>560000</v>
      </c>
      <c r="M16" s="44">
        <v>1488806</v>
      </c>
      <c r="N16" s="43"/>
      <c r="O16" s="44"/>
      <c r="P16" s="43">
        <f t="shared" si="5"/>
        <v>1855000</v>
      </c>
      <c r="Q16" s="44">
        <f t="shared" si="6"/>
        <v>1488806</v>
      </c>
      <c r="R16" s="24">
        <f t="shared" si="7"/>
        <v>-56.756756756756758</v>
      </c>
      <c r="S16" s="25">
        <f t="shared" si="8"/>
        <v>0</v>
      </c>
      <c r="T16" s="24">
        <f t="shared" si="9"/>
        <v>66.919191919191917</v>
      </c>
      <c r="U16" s="26">
        <f t="shared" si="10"/>
        <v>53.708730158730155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30000000</v>
      </c>
      <c r="D20" s="42"/>
      <c r="E20" s="42">
        <f t="shared" si="4"/>
        <v>30000000</v>
      </c>
      <c r="F20" s="43">
        <v>30000000</v>
      </c>
      <c r="G20" s="44">
        <v>30000000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>
        <v>544478000</v>
      </c>
      <c r="C22" s="42"/>
      <c r="D22" s="42"/>
      <c r="E22" s="42">
        <f t="shared" si="4"/>
        <v>544478000</v>
      </c>
      <c r="F22" s="43">
        <v>544478000</v>
      </c>
      <c r="G22" s="44">
        <v>544478000</v>
      </c>
      <c r="H22" s="43">
        <v>79230000</v>
      </c>
      <c r="I22" s="44">
        <v>72599916</v>
      </c>
      <c r="J22" s="43">
        <v>209736000</v>
      </c>
      <c r="K22" s="44">
        <v>153264839</v>
      </c>
      <c r="L22" s="43">
        <v>167213000</v>
      </c>
      <c r="M22" s="44">
        <v>220132225</v>
      </c>
      <c r="N22" s="43"/>
      <c r="O22" s="44"/>
      <c r="P22" s="43">
        <f t="shared" si="5"/>
        <v>456179000</v>
      </c>
      <c r="Q22" s="44">
        <f t="shared" si="6"/>
        <v>445996980</v>
      </c>
      <c r="R22" s="24">
        <f t="shared" si="7"/>
        <v>-20.274535606667428</v>
      </c>
      <c r="S22" s="25">
        <f t="shared" si="8"/>
        <v>43.628653797104761</v>
      </c>
      <c r="T22" s="24">
        <f t="shared" si="9"/>
        <v>83.782815834615903</v>
      </c>
      <c r="U22" s="26">
        <f t="shared" si="10"/>
        <v>81.91276415208695</v>
      </c>
      <c r="V22" s="43"/>
      <c r="W22" s="44"/>
    </row>
    <row r="23" spans="1:23" ht="13" x14ac:dyDescent="0.3">
      <c r="A23" s="23" t="s">
        <v>49</v>
      </c>
      <c r="B23" s="42">
        <v>100000000</v>
      </c>
      <c r="C23" s="42"/>
      <c r="D23" s="42"/>
      <c r="E23" s="42">
        <f t="shared" si="4"/>
        <v>100000000</v>
      </c>
      <c r="F23" s="43">
        <v>100000000</v>
      </c>
      <c r="G23" s="44">
        <v>90000000</v>
      </c>
      <c r="H23" s="43">
        <v>16416000</v>
      </c>
      <c r="I23" s="44">
        <v>14608103</v>
      </c>
      <c r="J23" s="43">
        <v>15176000</v>
      </c>
      <c r="K23" s="44">
        <v>15685796</v>
      </c>
      <c r="L23" s="43">
        <v>16812000</v>
      </c>
      <c r="M23" s="44">
        <v>18086782</v>
      </c>
      <c r="N23" s="43"/>
      <c r="O23" s="44"/>
      <c r="P23" s="43">
        <f t="shared" si="5"/>
        <v>48404000</v>
      </c>
      <c r="Q23" s="44">
        <f t="shared" si="6"/>
        <v>48380681</v>
      </c>
      <c r="R23" s="24">
        <f t="shared" si="7"/>
        <v>10.780179230363732</v>
      </c>
      <c r="S23" s="25">
        <f t="shared" si="8"/>
        <v>15.306752682490579</v>
      </c>
      <c r="T23" s="24">
        <f t="shared" si="9"/>
        <v>48.404000000000003</v>
      </c>
      <c r="U23" s="26">
        <f t="shared" si="10"/>
        <v>48.380680999999996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7706000</v>
      </c>
      <c r="C28" s="39">
        <f t="shared" si="11"/>
        <v>0</v>
      </c>
      <c r="D28" s="39">
        <f t="shared" si="11"/>
        <v>0</v>
      </c>
      <c r="E28" s="39">
        <f t="shared" si="11"/>
        <v>7706000</v>
      </c>
      <c r="F28" s="40">
        <f t="shared" si="11"/>
        <v>7706000</v>
      </c>
      <c r="G28" s="41">
        <f t="shared" si="11"/>
        <v>7706000</v>
      </c>
      <c r="H28" s="40">
        <f t="shared" si="11"/>
        <v>1990000</v>
      </c>
      <c r="I28" s="41">
        <f t="shared" si="11"/>
        <v>1970182</v>
      </c>
      <c r="J28" s="40">
        <f t="shared" si="11"/>
        <v>3212000</v>
      </c>
      <c r="K28" s="41">
        <f t="shared" si="11"/>
        <v>3212821</v>
      </c>
      <c r="L28" s="40">
        <f t="shared" si="11"/>
        <v>34000</v>
      </c>
      <c r="M28" s="41">
        <f t="shared" si="11"/>
        <v>2142778</v>
      </c>
      <c r="N28" s="40">
        <f t="shared" si="11"/>
        <v>0</v>
      </c>
      <c r="O28" s="41">
        <f t="shared" si="11"/>
        <v>0</v>
      </c>
      <c r="P28" s="40">
        <f t="shared" si="11"/>
        <v>5236000</v>
      </c>
      <c r="Q28" s="41">
        <f t="shared" si="11"/>
        <v>7325781</v>
      </c>
      <c r="R28" s="20">
        <f t="shared" si="7"/>
        <v>-98.941469489414686</v>
      </c>
      <c r="S28" s="21">
        <f t="shared" si="8"/>
        <v>-33.305403569013023</v>
      </c>
      <c r="T28" s="20">
        <f t="shared" si="9"/>
        <v>67.947054243446672</v>
      </c>
      <c r="U28" s="22">
        <f t="shared" si="10"/>
        <v>95.065935634570465</v>
      </c>
      <c r="V28" s="40">
        <f t="shared" ref="V28:W28" si="12">SUM(V29:V42)</f>
        <v>7125000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1300000</v>
      </c>
      <c r="C31" s="42"/>
      <c r="D31" s="42"/>
      <c r="E31" s="42">
        <f t="shared" si="4"/>
        <v>1300000</v>
      </c>
      <c r="F31" s="43">
        <v>1300000</v>
      </c>
      <c r="G31" s="44">
        <v>1300000</v>
      </c>
      <c r="H31" s="43">
        <v>388000</v>
      </c>
      <c r="I31" s="44">
        <v>368182</v>
      </c>
      <c r="J31" s="43">
        <v>329000</v>
      </c>
      <c r="K31" s="44">
        <v>329821</v>
      </c>
      <c r="L31" s="43">
        <v>34000</v>
      </c>
      <c r="M31" s="44">
        <v>221778</v>
      </c>
      <c r="N31" s="43"/>
      <c r="O31" s="44"/>
      <c r="P31" s="43">
        <f t="shared" si="5"/>
        <v>751000</v>
      </c>
      <c r="Q31" s="44">
        <f t="shared" si="6"/>
        <v>919781</v>
      </c>
      <c r="R31" s="24">
        <f t="shared" si="7"/>
        <v>-89.665653495440736</v>
      </c>
      <c r="S31" s="25">
        <f t="shared" si="8"/>
        <v>-32.758071802583828</v>
      </c>
      <c r="T31" s="24">
        <f t="shared" si="9"/>
        <v>57.769230769230774</v>
      </c>
      <c r="U31" s="26">
        <f t="shared" si="10"/>
        <v>70.752384615384614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6406000</v>
      </c>
      <c r="C33" s="42"/>
      <c r="D33" s="42"/>
      <c r="E33" s="42">
        <f t="shared" si="4"/>
        <v>6406000</v>
      </c>
      <c r="F33" s="43">
        <v>6406000</v>
      </c>
      <c r="G33" s="44">
        <v>6406000</v>
      </c>
      <c r="H33" s="43">
        <v>1602000</v>
      </c>
      <c r="I33" s="44">
        <v>1602000</v>
      </c>
      <c r="J33" s="43">
        <v>2883000</v>
      </c>
      <c r="K33" s="44">
        <v>2883000</v>
      </c>
      <c r="L33" s="43"/>
      <c r="M33" s="44">
        <v>1921000</v>
      </c>
      <c r="N33" s="43"/>
      <c r="O33" s="44"/>
      <c r="P33" s="43">
        <f t="shared" si="5"/>
        <v>4485000</v>
      </c>
      <c r="Q33" s="44">
        <f t="shared" si="6"/>
        <v>6406000</v>
      </c>
      <c r="R33" s="24">
        <f t="shared" si="7"/>
        <v>-100</v>
      </c>
      <c r="S33" s="25">
        <f t="shared" si="8"/>
        <v>-33.368019424210893</v>
      </c>
      <c r="T33" s="24">
        <f t="shared" si="9"/>
        <v>70.012488292226038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7125000</v>
      </c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923925000</v>
      </c>
      <c r="C61" s="39">
        <f t="shared" si="26"/>
        <v>30000000</v>
      </c>
      <c r="D61" s="39">
        <f t="shared" si="26"/>
        <v>0</v>
      </c>
      <c r="E61" s="39">
        <f t="shared" si="26"/>
        <v>953925000</v>
      </c>
      <c r="F61" s="40">
        <f t="shared" si="26"/>
        <v>953925000</v>
      </c>
      <c r="G61" s="41">
        <f t="shared" si="26"/>
        <v>943925000</v>
      </c>
      <c r="H61" s="40">
        <f t="shared" si="26"/>
        <v>203292000</v>
      </c>
      <c r="I61" s="41">
        <f t="shared" si="26"/>
        <v>144818831</v>
      </c>
      <c r="J61" s="40">
        <f t="shared" si="26"/>
        <v>294187000</v>
      </c>
      <c r="K61" s="41">
        <f t="shared" si="26"/>
        <v>256249164</v>
      </c>
      <c r="L61" s="40">
        <f t="shared" si="26"/>
        <v>270300000</v>
      </c>
      <c r="M61" s="41">
        <f t="shared" si="26"/>
        <v>300747923</v>
      </c>
      <c r="N61" s="40">
        <f t="shared" si="26"/>
        <v>0</v>
      </c>
      <c r="O61" s="41">
        <f t="shared" si="26"/>
        <v>0</v>
      </c>
      <c r="P61" s="40">
        <f t="shared" si="26"/>
        <v>767779000</v>
      </c>
      <c r="Q61" s="41">
        <f t="shared" si="26"/>
        <v>701815918</v>
      </c>
      <c r="R61" s="20">
        <f t="shared" si="16"/>
        <v>-8.1196653829027117</v>
      </c>
      <c r="S61" s="21">
        <f t="shared" si="17"/>
        <v>17.365426019497178</v>
      </c>
      <c r="T61" s="20">
        <f t="shared" si="18"/>
        <v>80.486306575464525</v>
      </c>
      <c r="U61" s="22">
        <f t="shared" si="19"/>
        <v>73.571393767853863</v>
      </c>
      <c r="V61" s="40">
        <f t="shared" ref="V61:W61" si="27">+V8+V43</f>
        <v>7125000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923925000</v>
      </c>
      <c r="C65" s="48">
        <f t="shared" si="30"/>
        <v>30000000</v>
      </c>
      <c r="D65" s="48">
        <f t="shared" si="30"/>
        <v>0</v>
      </c>
      <c r="E65" s="48">
        <f t="shared" si="30"/>
        <v>953925000</v>
      </c>
      <c r="F65" s="49">
        <f t="shared" si="30"/>
        <v>953925000</v>
      </c>
      <c r="G65" s="50">
        <f t="shared" si="30"/>
        <v>943925000</v>
      </c>
      <c r="H65" s="49">
        <f t="shared" si="30"/>
        <v>203292000</v>
      </c>
      <c r="I65" s="50">
        <f t="shared" si="30"/>
        <v>144818831</v>
      </c>
      <c r="J65" s="49">
        <f t="shared" si="30"/>
        <v>294187000</v>
      </c>
      <c r="K65" s="50">
        <f t="shared" si="30"/>
        <v>256249164</v>
      </c>
      <c r="L65" s="49">
        <f t="shared" si="30"/>
        <v>270300000</v>
      </c>
      <c r="M65" s="51">
        <f t="shared" si="30"/>
        <v>300747923</v>
      </c>
      <c r="N65" s="49">
        <f t="shared" si="30"/>
        <v>0</v>
      </c>
      <c r="O65" s="50">
        <f t="shared" si="30"/>
        <v>0</v>
      </c>
      <c r="P65" s="49">
        <f t="shared" si="30"/>
        <v>767779000</v>
      </c>
      <c r="Q65" s="50">
        <f t="shared" si="30"/>
        <v>701815918</v>
      </c>
      <c r="R65" s="34">
        <f t="shared" si="16"/>
        <v>-8.1196653829027117</v>
      </c>
      <c r="S65" s="35">
        <f t="shared" si="17"/>
        <v>17.365426019497178</v>
      </c>
      <c r="T65" s="34">
        <f t="shared" si="18"/>
        <v>80.486306575464525</v>
      </c>
      <c r="U65" s="35">
        <f t="shared" si="19"/>
        <v>73.571393767853863</v>
      </c>
      <c r="V65" s="49">
        <f>+V61+V62</f>
        <v>7125000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266160000</v>
      </c>
      <c r="C8" s="36">
        <f t="shared" si="0"/>
        <v>0</v>
      </c>
      <c r="D8" s="36">
        <f t="shared" si="0"/>
        <v>0</v>
      </c>
      <c r="E8" s="36">
        <f t="shared" si="0"/>
        <v>266160000</v>
      </c>
      <c r="F8" s="37">
        <f t="shared" si="0"/>
        <v>266160000</v>
      </c>
      <c r="G8" s="38">
        <f t="shared" si="0"/>
        <v>266160000</v>
      </c>
      <c r="H8" s="37">
        <f t="shared" si="0"/>
        <v>33080000</v>
      </c>
      <c r="I8" s="38">
        <f t="shared" si="0"/>
        <v>0</v>
      </c>
      <c r="J8" s="37">
        <f t="shared" si="0"/>
        <v>91274000</v>
      </c>
      <c r="K8" s="38">
        <f t="shared" si="0"/>
        <v>110071591</v>
      </c>
      <c r="L8" s="37">
        <f t="shared" si="0"/>
        <v>69889000</v>
      </c>
      <c r="M8" s="38">
        <f t="shared" si="0"/>
        <v>80069519</v>
      </c>
      <c r="N8" s="37">
        <f t="shared" si="0"/>
        <v>0</v>
      </c>
      <c r="O8" s="38">
        <f t="shared" si="0"/>
        <v>0</v>
      </c>
      <c r="P8" s="37">
        <f t="shared" si="0"/>
        <v>194243000</v>
      </c>
      <c r="Q8" s="38">
        <f t="shared" si="0"/>
        <v>190141110</v>
      </c>
      <c r="R8" s="16">
        <f>IF(($J8       =0),0,((($L8       -$J8       )/$J8       )*100))</f>
        <v>-23.429454170957776</v>
      </c>
      <c r="S8" s="17">
        <f>IF(($K8       =0),0,((($M8       -$K8       )/$K8       )*100))</f>
        <v>-27.256871393818592</v>
      </c>
      <c r="T8" s="16">
        <f>IF(($E8       =0),0,(($P8       /$E8       )*100))</f>
        <v>72.9797865945296</v>
      </c>
      <c r="U8" s="18">
        <f>IF(($E8       =0),0,(($Q8       /$E8       )*100))</f>
        <v>71.43864968440036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258739000</v>
      </c>
      <c r="C9" s="39">
        <f t="shared" si="2"/>
        <v>0</v>
      </c>
      <c r="D9" s="39">
        <f t="shared" si="2"/>
        <v>0</v>
      </c>
      <c r="E9" s="39">
        <f t="shared" si="2"/>
        <v>258739000</v>
      </c>
      <c r="F9" s="40">
        <f t="shared" si="2"/>
        <v>258739000</v>
      </c>
      <c r="G9" s="41">
        <f t="shared" si="2"/>
        <v>258739000</v>
      </c>
      <c r="H9" s="40">
        <f t="shared" si="2"/>
        <v>32836000</v>
      </c>
      <c r="I9" s="41">
        <f t="shared" si="2"/>
        <v>0</v>
      </c>
      <c r="J9" s="40">
        <f t="shared" si="2"/>
        <v>88416000</v>
      </c>
      <c r="K9" s="41">
        <f t="shared" si="2"/>
        <v>107741835</v>
      </c>
      <c r="L9" s="40">
        <f t="shared" si="2"/>
        <v>68574000</v>
      </c>
      <c r="M9" s="41">
        <f t="shared" si="2"/>
        <v>77050830</v>
      </c>
      <c r="N9" s="40">
        <f t="shared" si="2"/>
        <v>0</v>
      </c>
      <c r="O9" s="41">
        <f t="shared" si="2"/>
        <v>0</v>
      </c>
      <c r="P9" s="40">
        <f t="shared" si="2"/>
        <v>189826000</v>
      </c>
      <c r="Q9" s="41">
        <f t="shared" si="2"/>
        <v>184792665</v>
      </c>
      <c r="R9" s="20">
        <f>IF(($J9       =0),0,((($L9       -$J9       )/$J9       )*100))</f>
        <v>-22.441639522258413</v>
      </c>
      <c r="S9" s="21">
        <f>IF(($K9       =0),0,((($M9       -$K9       )/$K9       )*100))</f>
        <v>-28.48568989009701</v>
      </c>
      <c r="T9" s="20">
        <f>IF(($E9       =0),0,(($P9       /$E9       )*100))</f>
        <v>73.36582424760087</v>
      </c>
      <c r="U9" s="22">
        <f>IF(($E9       =0),0,(($Q9       /$E9       )*100))</f>
        <v>71.420491305910588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255662000</v>
      </c>
      <c r="C10" s="42"/>
      <c r="D10" s="42"/>
      <c r="E10" s="42">
        <f t="shared" ref="E10:E41" si="4">$B10      +$C10      +$D10</f>
        <v>255662000</v>
      </c>
      <c r="F10" s="43">
        <v>255662000</v>
      </c>
      <c r="G10" s="44">
        <v>255662000</v>
      </c>
      <c r="H10" s="43">
        <v>32153000</v>
      </c>
      <c r="I10" s="44"/>
      <c r="J10" s="43">
        <v>87945000</v>
      </c>
      <c r="K10" s="44">
        <v>106127482</v>
      </c>
      <c r="L10" s="43">
        <v>67907000</v>
      </c>
      <c r="M10" s="44">
        <v>76826772</v>
      </c>
      <c r="N10" s="43"/>
      <c r="O10" s="44"/>
      <c r="P10" s="43">
        <f t="shared" ref="P10:P41" si="5">$H10      +$J10      +$L10      +$N10</f>
        <v>188005000</v>
      </c>
      <c r="Q10" s="44">
        <f t="shared" ref="Q10:Q41" si="6">$I10      +$K10      +$M10      +$O10</f>
        <v>182954254</v>
      </c>
      <c r="R10" s="24">
        <f t="shared" ref="R10:R41" si="7">IF(($J10      =0),0,((($L10      -$J10      )/$J10      )*100))</f>
        <v>-22.78469497981693</v>
      </c>
      <c r="S10" s="25">
        <f t="shared" ref="S10:S41" si="8">IF(($K10      =0),0,((($M10      -$K10      )/$K10      )*100))</f>
        <v>-27.608975024961019</v>
      </c>
      <c r="T10" s="24">
        <f t="shared" ref="T10:T41" si="9">IF(($E10      =0),0,(($P10      /$E10      )*100))</f>
        <v>73.536544343703795</v>
      </c>
      <c r="U10" s="26">
        <f t="shared" ref="U10:U41" si="10">IF(($E10      =0),0,(($Q10      /$E10      )*100))</f>
        <v>71.560988336162595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3077000</v>
      </c>
      <c r="C16" s="42"/>
      <c r="D16" s="42"/>
      <c r="E16" s="42">
        <f t="shared" si="4"/>
        <v>3077000</v>
      </c>
      <c r="F16" s="43">
        <v>3077000</v>
      </c>
      <c r="G16" s="44">
        <v>3077000</v>
      </c>
      <c r="H16" s="43">
        <v>683000</v>
      </c>
      <c r="I16" s="44"/>
      <c r="J16" s="43">
        <v>471000</v>
      </c>
      <c r="K16" s="44">
        <v>1614353</v>
      </c>
      <c r="L16" s="43">
        <v>667000</v>
      </c>
      <c r="M16" s="44">
        <v>224058</v>
      </c>
      <c r="N16" s="43"/>
      <c r="O16" s="44"/>
      <c r="P16" s="43">
        <f t="shared" si="5"/>
        <v>1821000</v>
      </c>
      <c r="Q16" s="44">
        <f t="shared" si="6"/>
        <v>1838411</v>
      </c>
      <c r="R16" s="24">
        <f t="shared" si="7"/>
        <v>41.613588110403398</v>
      </c>
      <c r="S16" s="25">
        <f t="shared" si="8"/>
        <v>-86.120879386354773</v>
      </c>
      <c r="T16" s="24">
        <f t="shared" si="9"/>
        <v>59.181020474488136</v>
      </c>
      <c r="U16" s="26">
        <f t="shared" si="10"/>
        <v>59.746863828404294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7421000</v>
      </c>
      <c r="C28" s="39">
        <f t="shared" si="11"/>
        <v>0</v>
      </c>
      <c r="D28" s="39">
        <f t="shared" si="11"/>
        <v>0</v>
      </c>
      <c r="E28" s="39">
        <f t="shared" si="11"/>
        <v>7421000</v>
      </c>
      <c r="F28" s="40">
        <f t="shared" si="11"/>
        <v>7421000</v>
      </c>
      <c r="G28" s="41">
        <f t="shared" si="11"/>
        <v>7421000</v>
      </c>
      <c r="H28" s="40">
        <f t="shared" si="11"/>
        <v>244000</v>
      </c>
      <c r="I28" s="41">
        <f t="shared" si="11"/>
        <v>0</v>
      </c>
      <c r="J28" s="40">
        <f t="shared" si="11"/>
        <v>2858000</v>
      </c>
      <c r="K28" s="41">
        <f t="shared" si="11"/>
        <v>2329756</v>
      </c>
      <c r="L28" s="40">
        <f t="shared" si="11"/>
        <v>1315000</v>
      </c>
      <c r="M28" s="41">
        <f t="shared" si="11"/>
        <v>3018689</v>
      </c>
      <c r="N28" s="40">
        <f t="shared" si="11"/>
        <v>0</v>
      </c>
      <c r="O28" s="41">
        <f t="shared" si="11"/>
        <v>0</v>
      </c>
      <c r="P28" s="40">
        <f t="shared" si="11"/>
        <v>4417000</v>
      </c>
      <c r="Q28" s="41">
        <f t="shared" si="11"/>
        <v>5348445</v>
      </c>
      <c r="R28" s="20">
        <f t="shared" si="7"/>
        <v>-53.9888033589923</v>
      </c>
      <c r="S28" s="21">
        <f t="shared" si="8"/>
        <v>29.571036623577747</v>
      </c>
      <c r="T28" s="20">
        <f t="shared" si="9"/>
        <v>59.520280285675788</v>
      </c>
      <c r="U28" s="22">
        <f t="shared" si="10"/>
        <v>72.071755828055515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3500000</v>
      </c>
      <c r="C31" s="42"/>
      <c r="D31" s="42"/>
      <c r="E31" s="42">
        <f t="shared" si="4"/>
        <v>3500000</v>
      </c>
      <c r="F31" s="43">
        <v>3500000</v>
      </c>
      <c r="G31" s="44">
        <v>3500000</v>
      </c>
      <c r="H31" s="43">
        <v>162000</v>
      </c>
      <c r="I31" s="44"/>
      <c r="J31" s="43">
        <v>334000</v>
      </c>
      <c r="K31" s="44">
        <v>333738</v>
      </c>
      <c r="L31" s="43"/>
      <c r="M31" s="44">
        <v>1093707</v>
      </c>
      <c r="N31" s="43"/>
      <c r="O31" s="44"/>
      <c r="P31" s="43">
        <f t="shared" si="5"/>
        <v>496000</v>
      </c>
      <c r="Q31" s="44">
        <f t="shared" si="6"/>
        <v>1427445</v>
      </c>
      <c r="R31" s="24">
        <f t="shared" si="7"/>
        <v>-100</v>
      </c>
      <c r="S31" s="25">
        <f t="shared" si="8"/>
        <v>227.714254894558</v>
      </c>
      <c r="T31" s="24">
        <f t="shared" si="9"/>
        <v>14.171428571428571</v>
      </c>
      <c r="U31" s="26">
        <f t="shared" si="10"/>
        <v>40.784142857142861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3921000</v>
      </c>
      <c r="C33" s="42"/>
      <c r="D33" s="42"/>
      <c r="E33" s="42">
        <f t="shared" si="4"/>
        <v>3921000</v>
      </c>
      <c r="F33" s="43">
        <v>3921000</v>
      </c>
      <c r="G33" s="44">
        <v>3921000</v>
      </c>
      <c r="H33" s="43">
        <v>82000</v>
      </c>
      <c r="I33" s="44"/>
      <c r="J33" s="43">
        <v>2524000</v>
      </c>
      <c r="K33" s="44">
        <v>1996018</v>
      </c>
      <c r="L33" s="43">
        <v>1315000</v>
      </c>
      <c r="M33" s="44">
        <v>1924982</v>
      </c>
      <c r="N33" s="43"/>
      <c r="O33" s="44"/>
      <c r="P33" s="43">
        <f t="shared" si="5"/>
        <v>3921000</v>
      </c>
      <c r="Q33" s="44">
        <f t="shared" si="6"/>
        <v>3921000</v>
      </c>
      <c r="R33" s="24">
        <f t="shared" si="7"/>
        <v>-47.900158478605384</v>
      </c>
      <c r="S33" s="25">
        <f t="shared" si="8"/>
        <v>-3.5588857415113493</v>
      </c>
      <c r="T33" s="24">
        <f t="shared" si="9"/>
        <v>100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235331000</v>
      </c>
      <c r="C43" s="45">
        <f t="shared" si="20"/>
        <v>0</v>
      </c>
      <c r="D43" s="45">
        <f t="shared" si="20"/>
        <v>0</v>
      </c>
      <c r="E43" s="45">
        <f t="shared" si="20"/>
        <v>235331000</v>
      </c>
      <c r="F43" s="46">
        <f t="shared" si="20"/>
        <v>235331000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235331000</v>
      </c>
      <c r="C44" s="39">
        <f t="shared" si="22"/>
        <v>0</v>
      </c>
      <c r="D44" s="39">
        <f t="shared" si="22"/>
        <v>0</v>
      </c>
      <c r="E44" s="39">
        <f t="shared" si="22"/>
        <v>235331000</v>
      </c>
      <c r="F44" s="40">
        <f t="shared" si="22"/>
        <v>235331000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>
        <v>235331000</v>
      </c>
      <c r="C53" s="42"/>
      <c r="D53" s="42"/>
      <c r="E53" s="42">
        <f t="shared" si="13"/>
        <v>235331000</v>
      </c>
      <c r="F53" s="43">
        <v>235331000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501491000</v>
      </c>
      <c r="C61" s="39">
        <f t="shared" si="26"/>
        <v>0</v>
      </c>
      <c r="D61" s="39">
        <f t="shared" si="26"/>
        <v>0</v>
      </c>
      <c r="E61" s="39">
        <f t="shared" si="26"/>
        <v>501491000</v>
      </c>
      <c r="F61" s="40">
        <f t="shared" si="26"/>
        <v>501491000</v>
      </c>
      <c r="G61" s="41">
        <f t="shared" si="26"/>
        <v>266160000</v>
      </c>
      <c r="H61" s="40">
        <f t="shared" si="26"/>
        <v>33080000</v>
      </c>
      <c r="I61" s="41">
        <f t="shared" si="26"/>
        <v>0</v>
      </c>
      <c r="J61" s="40">
        <f t="shared" si="26"/>
        <v>91274000</v>
      </c>
      <c r="K61" s="41">
        <f t="shared" si="26"/>
        <v>110071591</v>
      </c>
      <c r="L61" s="40">
        <f t="shared" si="26"/>
        <v>69889000</v>
      </c>
      <c r="M61" s="41">
        <f t="shared" si="26"/>
        <v>80069519</v>
      </c>
      <c r="N61" s="40">
        <f t="shared" si="26"/>
        <v>0</v>
      </c>
      <c r="O61" s="41">
        <f t="shared" si="26"/>
        <v>0</v>
      </c>
      <c r="P61" s="40">
        <f t="shared" si="26"/>
        <v>194243000</v>
      </c>
      <c r="Q61" s="41">
        <f t="shared" si="26"/>
        <v>190141110</v>
      </c>
      <c r="R61" s="20">
        <f t="shared" si="16"/>
        <v>-23.429454170957776</v>
      </c>
      <c r="S61" s="21">
        <f t="shared" si="17"/>
        <v>-27.256871393818592</v>
      </c>
      <c r="T61" s="20">
        <f t="shared" si="18"/>
        <v>38.733097902056066</v>
      </c>
      <c r="U61" s="22">
        <f t="shared" si="19"/>
        <v>37.915158995874307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501491000</v>
      </c>
      <c r="C65" s="48">
        <f t="shared" si="30"/>
        <v>0</v>
      </c>
      <c r="D65" s="48">
        <f t="shared" si="30"/>
        <v>0</v>
      </c>
      <c r="E65" s="48">
        <f t="shared" si="30"/>
        <v>501491000</v>
      </c>
      <c r="F65" s="49">
        <f t="shared" si="30"/>
        <v>501491000</v>
      </c>
      <c r="G65" s="50">
        <f t="shared" si="30"/>
        <v>266160000</v>
      </c>
      <c r="H65" s="49">
        <f t="shared" si="30"/>
        <v>33080000</v>
      </c>
      <c r="I65" s="50">
        <f t="shared" si="30"/>
        <v>0</v>
      </c>
      <c r="J65" s="49">
        <f t="shared" si="30"/>
        <v>91274000</v>
      </c>
      <c r="K65" s="50">
        <f t="shared" si="30"/>
        <v>110071591</v>
      </c>
      <c r="L65" s="49">
        <f t="shared" si="30"/>
        <v>69889000</v>
      </c>
      <c r="M65" s="51">
        <f t="shared" si="30"/>
        <v>80069519</v>
      </c>
      <c r="N65" s="49">
        <f t="shared" si="30"/>
        <v>0</v>
      </c>
      <c r="O65" s="50">
        <f t="shared" si="30"/>
        <v>0</v>
      </c>
      <c r="P65" s="49">
        <f t="shared" si="30"/>
        <v>194243000</v>
      </c>
      <c r="Q65" s="50">
        <f t="shared" si="30"/>
        <v>190141110</v>
      </c>
      <c r="R65" s="34">
        <f t="shared" si="16"/>
        <v>-23.429454170957776</v>
      </c>
      <c r="S65" s="35">
        <f t="shared" si="17"/>
        <v>-27.256871393818592</v>
      </c>
      <c r="T65" s="34">
        <f t="shared" si="18"/>
        <v>38.733097902056066</v>
      </c>
      <c r="U65" s="35">
        <f t="shared" si="19"/>
        <v>37.915158995874307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491421000</v>
      </c>
      <c r="C8" s="36">
        <f t="shared" si="0"/>
        <v>0</v>
      </c>
      <c r="D8" s="36">
        <f t="shared" si="0"/>
        <v>0</v>
      </c>
      <c r="E8" s="36">
        <f t="shared" si="0"/>
        <v>491421000</v>
      </c>
      <c r="F8" s="37">
        <f t="shared" si="0"/>
        <v>491421000</v>
      </c>
      <c r="G8" s="38">
        <f t="shared" si="0"/>
        <v>490532000</v>
      </c>
      <c r="H8" s="37">
        <f t="shared" si="0"/>
        <v>129959000</v>
      </c>
      <c r="I8" s="38">
        <f t="shared" si="0"/>
        <v>137669002</v>
      </c>
      <c r="J8" s="37">
        <f t="shared" si="0"/>
        <v>146428000</v>
      </c>
      <c r="K8" s="38">
        <f t="shared" si="0"/>
        <v>185095346</v>
      </c>
      <c r="L8" s="37">
        <f t="shared" si="0"/>
        <v>60783000</v>
      </c>
      <c r="M8" s="38">
        <f t="shared" si="0"/>
        <v>43675880</v>
      </c>
      <c r="N8" s="37">
        <f t="shared" si="0"/>
        <v>0</v>
      </c>
      <c r="O8" s="38">
        <f t="shared" si="0"/>
        <v>0</v>
      </c>
      <c r="P8" s="37">
        <f t="shared" si="0"/>
        <v>337170000</v>
      </c>
      <c r="Q8" s="38">
        <f t="shared" si="0"/>
        <v>366440228</v>
      </c>
      <c r="R8" s="16">
        <f>IF(($J8       =0),0,((($L8       -$J8       )/$J8       )*100))</f>
        <v>-58.489496544376763</v>
      </c>
      <c r="S8" s="17">
        <f>IF(($K8       =0),0,((($M8       -$K8       )/$K8       )*100))</f>
        <v>-76.403577429764226</v>
      </c>
      <c r="T8" s="16">
        <f>IF(($E8       =0),0,(($P8       /$E8       )*100))</f>
        <v>68.611231510252921</v>
      </c>
      <c r="U8" s="18">
        <f>IF(($E8       =0),0,(($Q8       /$E8       )*100))</f>
        <v>74.56747432445907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484914000</v>
      </c>
      <c r="C9" s="39">
        <f t="shared" si="2"/>
        <v>0</v>
      </c>
      <c r="D9" s="39">
        <f t="shared" si="2"/>
        <v>0</v>
      </c>
      <c r="E9" s="39">
        <f t="shared" si="2"/>
        <v>484914000</v>
      </c>
      <c r="F9" s="40">
        <f t="shared" si="2"/>
        <v>484914000</v>
      </c>
      <c r="G9" s="41">
        <f t="shared" si="2"/>
        <v>484025000</v>
      </c>
      <c r="H9" s="40">
        <f t="shared" si="2"/>
        <v>128454000</v>
      </c>
      <c r="I9" s="41">
        <f t="shared" si="2"/>
        <v>136164231</v>
      </c>
      <c r="J9" s="40">
        <f t="shared" si="2"/>
        <v>144776000</v>
      </c>
      <c r="K9" s="41">
        <f t="shared" si="2"/>
        <v>182752612</v>
      </c>
      <c r="L9" s="40">
        <f t="shared" si="2"/>
        <v>59226000</v>
      </c>
      <c r="M9" s="41">
        <f t="shared" si="2"/>
        <v>42136369</v>
      </c>
      <c r="N9" s="40">
        <f t="shared" si="2"/>
        <v>0</v>
      </c>
      <c r="O9" s="41">
        <f t="shared" si="2"/>
        <v>0</v>
      </c>
      <c r="P9" s="40">
        <f t="shared" si="2"/>
        <v>332456000</v>
      </c>
      <c r="Q9" s="41">
        <f t="shared" si="2"/>
        <v>361053212</v>
      </c>
      <c r="R9" s="20">
        <f>IF(($J9       =0),0,((($L9       -$J9       )/$J9       )*100))</f>
        <v>-59.091285848483174</v>
      </c>
      <c r="S9" s="21">
        <f>IF(($K9       =0),0,((($M9       -$K9       )/$K9       )*100))</f>
        <v>-76.943492878777562</v>
      </c>
      <c r="T9" s="20">
        <f>IF(($E9       =0),0,(($P9       /$E9       )*100))</f>
        <v>68.559785858935811</v>
      </c>
      <c r="U9" s="22">
        <f>IF(($E9       =0),0,(($Q9       /$E9       )*100))</f>
        <v>74.457163950721167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203593000</v>
      </c>
      <c r="C10" s="42"/>
      <c r="D10" s="42"/>
      <c r="E10" s="42">
        <f t="shared" ref="E10:E41" si="4">$B10      +$C10      +$D10</f>
        <v>203593000</v>
      </c>
      <c r="F10" s="43">
        <v>203593000</v>
      </c>
      <c r="G10" s="44">
        <v>203593000</v>
      </c>
      <c r="H10" s="43">
        <v>61536000</v>
      </c>
      <c r="I10" s="44">
        <v>69246048</v>
      </c>
      <c r="J10" s="43">
        <v>78842000</v>
      </c>
      <c r="K10" s="44">
        <v>84426371</v>
      </c>
      <c r="L10" s="43">
        <v>28223000</v>
      </c>
      <c r="M10" s="44">
        <v>15042712</v>
      </c>
      <c r="N10" s="43"/>
      <c r="O10" s="44"/>
      <c r="P10" s="43">
        <f t="shared" ref="P10:P41" si="5">$H10      +$J10      +$L10      +$N10</f>
        <v>168601000</v>
      </c>
      <c r="Q10" s="44">
        <f t="shared" ref="Q10:Q41" si="6">$I10      +$K10      +$M10      +$O10</f>
        <v>168715131</v>
      </c>
      <c r="R10" s="24">
        <f t="shared" ref="R10:R41" si="7">IF(($J10      =0),0,((($L10      -$J10      )/$J10      )*100))</f>
        <v>-64.203089723751305</v>
      </c>
      <c r="S10" s="25">
        <f t="shared" ref="S10:S41" si="8">IF(($K10      =0),0,((($M10      -$K10      )/$K10      )*100))</f>
        <v>-82.182448656948665</v>
      </c>
      <c r="T10" s="24">
        <f t="shared" ref="T10:T41" si="9">IF(($E10      =0),0,(($P10      /$E10      )*100))</f>
        <v>82.812768611887449</v>
      </c>
      <c r="U10" s="26">
        <f t="shared" ref="U10:U41" si="10">IF(($E10      =0),0,(($Q10      /$E10      )*100))</f>
        <v>82.868827022540074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2965000</v>
      </c>
      <c r="C16" s="42"/>
      <c r="D16" s="42"/>
      <c r="E16" s="42">
        <f t="shared" si="4"/>
        <v>2965000</v>
      </c>
      <c r="F16" s="43">
        <v>2965000</v>
      </c>
      <c r="G16" s="44">
        <v>2076000</v>
      </c>
      <c r="H16" s="43">
        <v>307000</v>
      </c>
      <c r="I16" s="44">
        <v>306952</v>
      </c>
      <c r="J16" s="43"/>
      <c r="K16" s="44"/>
      <c r="L16" s="43">
        <v>1765000</v>
      </c>
      <c r="M16" s="44">
        <v>1765435</v>
      </c>
      <c r="N16" s="43"/>
      <c r="O16" s="44"/>
      <c r="P16" s="43">
        <f t="shared" si="5"/>
        <v>2072000</v>
      </c>
      <c r="Q16" s="44">
        <f t="shared" si="6"/>
        <v>2072387</v>
      </c>
      <c r="R16" s="24">
        <f t="shared" si="7"/>
        <v>0</v>
      </c>
      <c r="S16" s="25">
        <f t="shared" si="8"/>
        <v>0</v>
      </c>
      <c r="T16" s="24">
        <f t="shared" si="9"/>
        <v>69.881956155143342</v>
      </c>
      <c r="U16" s="26">
        <f t="shared" si="10"/>
        <v>69.895008431703204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>
        <v>178356000</v>
      </c>
      <c r="C22" s="42"/>
      <c r="D22" s="42"/>
      <c r="E22" s="42">
        <f t="shared" si="4"/>
        <v>178356000</v>
      </c>
      <c r="F22" s="43">
        <v>178356000</v>
      </c>
      <c r="G22" s="44">
        <v>178356000</v>
      </c>
      <c r="H22" s="43">
        <v>47036000</v>
      </c>
      <c r="I22" s="44">
        <v>47035540</v>
      </c>
      <c r="J22" s="43">
        <v>38605000</v>
      </c>
      <c r="K22" s="44">
        <v>70997715</v>
      </c>
      <c r="L22" s="43">
        <v>20206000</v>
      </c>
      <c r="M22" s="44">
        <v>18022280</v>
      </c>
      <c r="N22" s="43"/>
      <c r="O22" s="44"/>
      <c r="P22" s="43">
        <f t="shared" si="5"/>
        <v>105847000</v>
      </c>
      <c r="Q22" s="44">
        <f t="shared" si="6"/>
        <v>136055535</v>
      </c>
      <c r="R22" s="24">
        <f t="shared" si="7"/>
        <v>-47.659629581660404</v>
      </c>
      <c r="S22" s="25">
        <f t="shared" si="8"/>
        <v>-74.615690096505219</v>
      </c>
      <c r="T22" s="24">
        <f t="shared" si="9"/>
        <v>59.345914911749531</v>
      </c>
      <c r="U22" s="26">
        <f t="shared" si="10"/>
        <v>76.283127565094532</v>
      </c>
      <c r="V22" s="43"/>
      <c r="W22" s="44"/>
    </row>
    <row r="23" spans="1:23" ht="13" x14ac:dyDescent="0.3">
      <c r="A23" s="23" t="s">
        <v>49</v>
      </c>
      <c r="B23" s="42">
        <v>100000000</v>
      </c>
      <c r="C23" s="42"/>
      <c r="D23" s="42"/>
      <c r="E23" s="42">
        <f t="shared" si="4"/>
        <v>100000000</v>
      </c>
      <c r="F23" s="43">
        <v>100000000</v>
      </c>
      <c r="G23" s="44">
        <v>100000000</v>
      </c>
      <c r="H23" s="43">
        <v>19575000</v>
      </c>
      <c r="I23" s="44">
        <v>19575691</v>
      </c>
      <c r="J23" s="43">
        <v>27329000</v>
      </c>
      <c r="K23" s="44">
        <v>27328526</v>
      </c>
      <c r="L23" s="43">
        <v>9032000</v>
      </c>
      <c r="M23" s="44">
        <v>7305942</v>
      </c>
      <c r="N23" s="43"/>
      <c r="O23" s="44"/>
      <c r="P23" s="43">
        <f t="shared" si="5"/>
        <v>55936000</v>
      </c>
      <c r="Q23" s="44">
        <f t="shared" si="6"/>
        <v>54210159</v>
      </c>
      <c r="R23" s="24">
        <f t="shared" si="7"/>
        <v>-66.950858062863631</v>
      </c>
      <c r="S23" s="25">
        <f t="shared" si="8"/>
        <v>-73.266242021249155</v>
      </c>
      <c r="T23" s="24">
        <f t="shared" si="9"/>
        <v>55.936</v>
      </c>
      <c r="U23" s="26">
        <f t="shared" si="10"/>
        <v>54.210159000000004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6507000</v>
      </c>
      <c r="C28" s="39">
        <f t="shared" si="11"/>
        <v>0</v>
      </c>
      <c r="D28" s="39">
        <f t="shared" si="11"/>
        <v>0</v>
      </c>
      <c r="E28" s="39">
        <f t="shared" si="11"/>
        <v>6507000</v>
      </c>
      <c r="F28" s="40">
        <f t="shared" si="11"/>
        <v>6507000</v>
      </c>
      <c r="G28" s="41">
        <f t="shared" si="11"/>
        <v>6507000</v>
      </c>
      <c r="H28" s="40">
        <f t="shared" si="11"/>
        <v>1505000</v>
      </c>
      <c r="I28" s="41">
        <f t="shared" si="11"/>
        <v>1504771</v>
      </c>
      <c r="J28" s="40">
        <f t="shared" si="11"/>
        <v>1652000</v>
      </c>
      <c r="K28" s="41">
        <f t="shared" si="11"/>
        <v>2342734</v>
      </c>
      <c r="L28" s="40">
        <f t="shared" si="11"/>
        <v>1557000</v>
      </c>
      <c r="M28" s="41">
        <f t="shared" si="11"/>
        <v>1539511</v>
      </c>
      <c r="N28" s="40">
        <f t="shared" si="11"/>
        <v>0</v>
      </c>
      <c r="O28" s="41">
        <f t="shared" si="11"/>
        <v>0</v>
      </c>
      <c r="P28" s="40">
        <f t="shared" si="11"/>
        <v>4714000</v>
      </c>
      <c r="Q28" s="41">
        <f t="shared" si="11"/>
        <v>5387016</v>
      </c>
      <c r="R28" s="20">
        <f t="shared" si="7"/>
        <v>-5.7506053268765136</v>
      </c>
      <c r="S28" s="21">
        <f t="shared" si="8"/>
        <v>-34.285710626985392</v>
      </c>
      <c r="T28" s="20">
        <f t="shared" si="9"/>
        <v>72.445059167050871</v>
      </c>
      <c r="U28" s="22">
        <f t="shared" si="10"/>
        <v>82.788012909174739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1300000</v>
      </c>
      <c r="C31" s="42"/>
      <c r="D31" s="42"/>
      <c r="E31" s="42">
        <f t="shared" si="4"/>
        <v>1300000</v>
      </c>
      <c r="F31" s="43">
        <v>1300000</v>
      </c>
      <c r="G31" s="44">
        <v>1300000</v>
      </c>
      <c r="H31" s="43">
        <v>203000</v>
      </c>
      <c r="I31" s="44">
        <v>202771</v>
      </c>
      <c r="J31" s="43">
        <v>382000</v>
      </c>
      <c r="K31" s="44">
        <v>419402</v>
      </c>
      <c r="L31" s="43">
        <v>304000</v>
      </c>
      <c r="M31" s="44">
        <v>270445</v>
      </c>
      <c r="N31" s="43"/>
      <c r="O31" s="44"/>
      <c r="P31" s="43">
        <f t="shared" si="5"/>
        <v>889000</v>
      </c>
      <c r="Q31" s="44">
        <f t="shared" si="6"/>
        <v>892618</v>
      </c>
      <c r="R31" s="24">
        <f t="shared" si="7"/>
        <v>-20.418848167539267</v>
      </c>
      <c r="S31" s="25">
        <f t="shared" si="8"/>
        <v>-35.516521142006951</v>
      </c>
      <c r="T31" s="24">
        <f t="shared" si="9"/>
        <v>68.384615384615387</v>
      </c>
      <c r="U31" s="26">
        <f t="shared" si="10"/>
        <v>68.662923076923079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5207000</v>
      </c>
      <c r="C33" s="42"/>
      <c r="D33" s="42"/>
      <c r="E33" s="42">
        <f t="shared" si="4"/>
        <v>5207000</v>
      </c>
      <c r="F33" s="43">
        <v>5207000</v>
      </c>
      <c r="G33" s="44">
        <v>5207000</v>
      </c>
      <c r="H33" s="43">
        <v>1302000</v>
      </c>
      <c r="I33" s="44">
        <v>1302000</v>
      </c>
      <c r="J33" s="43">
        <v>1270000</v>
      </c>
      <c r="K33" s="44">
        <v>1923332</v>
      </c>
      <c r="L33" s="43">
        <v>1253000</v>
      </c>
      <c r="M33" s="44">
        <v>1269066</v>
      </c>
      <c r="N33" s="43"/>
      <c r="O33" s="44"/>
      <c r="P33" s="43">
        <f t="shared" si="5"/>
        <v>3825000</v>
      </c>
      <c r="Q33" s="44">
        <f t="shared" si="6"/>
        <v>4494398</v>
      </c>
      <c r="R33" s="24">
        <f t="shared" si="7"/>
        <v>-1.3385826771653544</v>
      </c>
      <c r="S33" s="25">
        <f t="shared" si="8"/>
        <v>-34.017319942682803</v>
      </c>
      <c r="T33" s="24">
        <f t="shared" si="9"/>
        <v>73.45880545419628</v>
      </c>
      <c r="U33" s="26">
        <f t="shared" si="10"/>
        <v>86.314538121759171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491421000</v>
      </c>
      <c r="C61" s="39">
        <f t="shared" si="26"/>
        <v>0</v>
      </c>
      <c r="D61" s="39">
        <f t="shared" si="26"/>
        <v>0</v>
      </c>
      <c r="E61" s="39">
        <f t="shared" si="26"/>
        <v>491421000</v>
      </c>
      <c r="F61" s="40">
        <f t="shared" si="26"/>
        <v>491421000</v>
      </c>
      <c r="G61" s="41">
        <f t="shared" si="26"/>
        <v>490532000</v>
      </c>
      <c r="H61" s="40">
        <f t="shared" si="26"/>
        <v>129959000</v>
      </c>
      <c r="I61" s="41">
        <f t="shared" si="26"/>
        <v>137669002</v>
      </c>
      <c r="J61" s="40">
        <f t="shared" si="26"/>
        <v>146428000</v>
      </c>
      <c r="K61" s="41">
        <f t="shared" si="26"/>
        <v>185095346</v>
      </c>
      <c r="L61" s="40">
        <f t="shared" si="26"/>
        <v>60783000</v>
      </c>
      <c r="M61" s="41">
        <f t="shared" si="26"/>
        <v>43675880</v>
      </c>
      <c r="N61" s="40">
        <f t="shared" si="26"/>
        <v>0</v>
      </c>
      <c r="O61" s="41">
        <f t="shared" si="26"/>
        <v>0</v>
      </c>
      <c r="P61" s="40">
        <f t="shared" si="26"/>
        <v>337170000</v>
      </c>
      <c r="Q61" s="41">
        <f t="shared" si="26"/>
        <v>366440228</v>
      </c>
      <c r="R61" s="20">
        <f t="shared" si="16"/>
        <v>-58.489496544376763</v>
      </c>
      <c r="S61" s="21">
        <f t="shared" si="17"/>
        <v>-76.403577429764226</v>
      </c>
      <c r="T61" s="20">
        <f t="shared" si="18"/>
        <v>68.611231510252921</v>
      </c>
      <c r="U61" s="22">
        <f t="shared" si="19"/>
        <v>74.56747432445907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491421000</v>
      </c>
      <c r="C65" s="48">
        <f t="shared" si="30"/>
        <v>0</v>
      </c>
      <c r="D65" s="48">
        <f t="shared" si="30"/>
        <v>0</v>
      </c>
      <c r="E65" s="48">
        <f t="shared" si="30"/>
        <v>491421000</v>
      </c>
      <c r="F65" s="49">
        <f t="shared" si="30"/>
        <v>491421000</v>
      </c>
      <c r="G65" s="50">
        <f t="shared" si="30"/>
        <v>490532000</v>
      </c>
      <c r="H65" s="49">
        <f t="shared" si="30"/>
        <v>129959000</v>
      </c>
      <c r="I65" s="50">
        <f t="shared" si="30"/>
        <v>137669002</v>
      </c>
      <c r="J65" s="49">
        <f t="shared" si="30"/>
        <v>146428000</v>
      </c>
      <c r="K65" s="50">
        <f t="shared" si="30"/>
        <v>185095346</v>
      </c>
      <c r="L65" s="49">
        <f t="shared" si="30"/>
        <v>60783000</v>
      </c>
      <c r="M65" s="51">
        <f t="shared" si="30"/>
        <v>43675880</v>
      </c>
      <c r="N65" s="49">
        <f t="shared" si="30"/>
        <v>0</v>
      </c>
      <c r="O65" s="50">
        <f t="shared" si="30"/>
        <v>0</v>
      </c>
      <c r="P65" s="49">
        <f t="shared" si="30"/>
        <v>337170000</v>
      </c>
      <c r="Q65" s="50">
        <f t="shared" si="30"/>
        <v>366440228</v>
      </c>
      <c r="R65" s="34">
        <f t="shared" si="16"/>
        <v>-58.489496544376763</v>
      </c>
      <c r="S65" s="35">
        <f t="shared" si="17"/>
        <v>-76.403577429764226</v>
      </c>
      <c r="T65" s="34">
        <f t="shared" si="18"/>
        <v>68.611231510252921</v>
      </c>
      <c r="U65" s="35">
        <f t="shared" si="19"/>
        <v>74.56747432445907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152</v>
      </c>
      <c r="B6" s="9" t="s">
        <v>1</v>
      </c>
      <c r="C6" s="9" t="s">
        <v>152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336503000</v>
      </c>
      <c r="C8" s="36">
        <f t="shared" si="0"/>
        <v>0</v>
      </c>
      <c r="D8" s="36">
        <f t="shared" si="0"/>
        <v>0</v>
      </c>
      <c r="E8" s="36">
        <f t="shared" si="0"/>
        <v>336503000</v>
      </c>
      <c r="F8" s="37">
        <f t="shared" si="0"/>
        <v>336503000</v>
      </c>
      <c r="G8" s="38">
        <f t="shared" si="0"/>
        <v>336503000</v>
      </c>
      <c r="H8" s="37">
        <f t="shared" si="0"/>
        <v>62292000</v>
      </c>
      <c r="I8" s="38">
        <f t="shared" si="0"/>
        <v>64421641</v>
      </c>
      <c r="J8" s="37">
        <f t="shared" si="0"/>
        <v>88562000</v>
      </c>
      <c r="K8" s="38">
        <f t="shared" si="0"/>
        <v>120100570</v>
      </c>
      <c r="L8" s="37">
        <f t="shared" si="0"/>
        <v>97972000</v>
      </c>
      <c r="M8" s="38">
        <f t="shared" si="0"/>
        <v>66762360</v>
      </c>
      <c r="N8" s="37">
        <f t="shared" si="0"/>
        <v>0</v>
      </c>
      <c r="O8" s="38">
        <f t="shared" si="0"/>
        <v>0</v>
      </c>
      <c r="P8" s="37">
        <f t="shared" si="0"/>
        <v>248826000</v>
      </c>
      <c r="Q8" s="38">
        <f t="shared" si="0"/>
        <v>251284571</v>
      </c>
      <c r="R8" s="16">
        <f>IF(($J8       =0),0,((($L8       -$J8       )/$J8       )*100))</f>
        <v>10.625324631331722</v>
      </c>
      <c r="S8" s="17">
        <f>IF(($K8       =0),0,((($M8       -$K8       )/$K8       )*100))</f>
        <v>-44.411287973071232</v>
      </c>
      <c r="T8" s="16">
        <f>IF(($E8       =0),0,(($P8       /$E8       )*100))</f>
        <v>73.944660225911804</v>
      </c>
      <c r="U8" s="18">
        <f>IF(($E8       =0),0,(($Q8       /$E8       )*100))</f>
        <v>74.675284024213752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332210000</v>
      </c>
      <c r="C9" s="39">
        <f t="shared" si="2"/>
        <v>0</v>
      </c>
      <c r="D9" s="39">
        <f t="shared" si="2"/>
        <v>0</v>
      </c>
      <c r="E9" s="39">
        <f t="shared" si="2"/>
        <v>332210000</v>
      </c>
      <c r="F9" s="40">
        <f t="shared" si="2"/>
        <v>332210000</v>
      </c>
      <c r="G9" s="41">
        <f t="shared" si="2"/>
        <v>332210000</v>
      </c>
      <c r="H9" s="40">
        <f t="shared" si="2"/>
        <v>61420000</v>
      </c>
      <c r="I9" s="41">
        <f t="shared" si="2"/>
        <v>62676881</v>
      </c>
      <c r="J9" s="40">
        <f t="shared" si="2"/>
        <v>88094000</v>
      </c>
      <c r="K9" s="41">
        <f t="shared" si="2"/>
        <v>119208982</v>
      </c>
      <c r="L9" s="40">
        <f t="shared" si="2"/>
        <v>97797000</v>
      </c>
      <c r="M9" s="41">
        <f t="shared" si="2"/>
        <v>64974114</v>
      </c>
      <c r="N9" s="40">
        <f t="shared" si="2"/>
        <v>0</v>
      </c>
      <c r="O9" s="41">
        <f t="shared" si="2"/>
        <v>0</v>
      </c>
      <c r="P9" s="40">
        <f t="shared" si="2"/>
        <v>247311000</v>
      </c>
      <c r="Q9" s="41">
        <f t="shared" si="2"/>
        <v>246859977</v>
      </c>
      <c r="R9" s="20">
        <f>IF(($J9       =0),0,((($L9       -$J9       )/$J9       )*100))</f>
        <v>11.014371012781801</v>
      </c>
      <c r="S9" s="21">
        <f>IF(($K9       =0),0,((($M9       -$K9       )/$K9       )*100))</f>
        <v>-45.495622133573796</v>
      </c>
      <c r="T9" s="20">
        <f>IF(($E9       =0),0,(($P9       /$E9       )*100))</f>
        <v>74.444176876072362</v>
      </c>
      <c r="U9" s="22">
        <f>IF(($E9       =0),0,(($Q9       /$E9       )*100))</f>
        <v>74.30841244995635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229547000</v>
      </c>
      <c r="C10" s="42"/>
      <c r="D10" s="42"/>
      <c r="E10" s="42">
        <f t="shared" ref="E10:E41" si="4">$B10      +$C10      +$D10</f>
        <v>229547000</v>
      </c>
      <c r="F10" s="43">
        <v>229547000</v>
      </c>
      <c r="G10" s="44">
        <v>229547000</v>
      </c>
      <c r="H10" s="43">
        <v>50043000</v>
      </c>
      <c r="I10" s="44">
        <v>49677577</v>
      </c>
      <c r="J10" s="43">
        <v>80857000</v>
      </c>
      <c r="K10" s="44">
        <v>91023752</v>
      </c>
      <c r="L10" s="43">
        <v>55033000</v>
      </c>
      <c r="M10" s="44">
        <v>45172480</v>
      </c>
      <c r="N10" s="43"/>
      <c r="O10" s="44"/>
      <c r="P10" s="43">
        <f t="shared" ref="P10:P41" si="5">$H10      +$J10      +$L10      +$N10</f>
        <v>185933000</v>
      </c>
      <c r="Q10" s="44">
        <f t="shared" ref="Q10:Q41" si="6">$I10      +$K10      +$M10      +$O10</f>
        <v>185873809</v>
      </c>
      <c r="R10" s="24">
        <f t="shared" ref="R10:R41" si="7">IF(($J10      =0),0,((($L10      -$J10      )/$J10      )*100))</f>
        <v>-31.93786561460356</v>
      </c>
      <c r="S10" s="25">
        <f t="shared" ref="S10:S41" si="8">IF(($K10      =0),0,((($M10      -$K10      )/$K10      )*100))</f>
        <v>-50.37286531541789</v>
      </c>
      <c r="T10" s="24">
        <f t="shared" ref="T10:T41" si="9">IF(($E10      =0),0,(($P10      /$E10      )*100))</f>
        <v>80.999969505155818</v>
      </c>
      <c r="U10" s="26">
        <f t="shared" ref="U10:U41" si="10">IF(($E10      =0),0,(($Q10      /$E10      )*100))</f>
        <v>80.974183500546729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2663000</v>
      </c>
      <c r="C16" s="42"/>
      <c r="D16" s="42"/>
      <c r="E16" s="42">
        <f t="shared" si="4"/>
        <v>2663000</v>
      </c>
      <c r="F16" s="43">
        <v>2663000</v>
      </c>
      <c r="G16" s="44">
        <v>2663000</v>
      </c>
      <c r="H16" s="43">
        <v>257000</v>
      </c>
      <c r="I16" s="44">
        <v>570137</v>
      </c>
      <c r="J16" s="43">
        <v>1184000</v>
      </c>
      <c r="K16" s="44">
        <v>871422</v>
      </c>
      <c r="L16" s="43">
        <v>677000</v>
      </c>
      <c r="M16" s="44">
        <v>284087</v>
      </c>
      <c r="N16" s="43"/>
      <c r="O16" s="44"/>
      <c r="P16" s="43">
        <f t="shared" si="5"/>
        <v>2118000</v>
      </c>
      <c r="Q16" s="44">
        <f t="shared" si="6"/>
        <v>1725646</v>
      </c>
      <c r="R16" s="24">
        <f t="shared" si="7"/>
        <v>-42.820945945945951</v>
      </c>
      <c r="S16" s="25">
        <f t="shared" si="8"/>
        <v>-67.39960661998434</v>
      </c>
      <c r="T16" s="24">
        <f t="shared" si="9"/>
        <v>79.534359744648896</v>
      </c>
      <c r="U16" s="26">
        <f t="shared" si="10"/>
        <v>64.800826135936916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100000000</v>
      </c>
      <c r="C23" s="42"/>
      <c r="D23" s="42"/>
      <c r="E23" s="42">
        <f t="shared" si="4"/>
        <v>100000000</v>
      </c>
      <c r="F23" s="43">
        <v>100000000</v>
      </c>
      <c r="G23" s="44">
        <v>100000000</v>
      </c>
      <c r="H23" s="43">
        <v>11120000</v>
      </c>
      <c r="I23" s="44">
        <v>12429167</v>
      </c>
      <c r="J23" s="43">
        <v>6053000</v>
      </c>
      <c r="K23" s="44">
        <v>27313808</v>
      </c>
      <c r="L23" s="43">
        <v>42087000</v>
      </c>
      <c r="M23" s="44">
        <v>19517547</v>
      </c>
      <c r="N23" s="43"/>
      <c r="O23" s="44"/>
      <c r="P23" s="43">
        <f t="shared" si="5"/>
        <v>59260000</v>
      </c>
      <c r="Q23" s="44">
        <f t="shared" si="6"/>
        <v>59260522</v>
      </c>
      <c r="R23" s="24">
        <f t="shared" si="7"/>
        <v>595.30811168015862</v>
      </c>
      <c r="S23" s="25">
        <f t="shared" si="8"/>
        <v>-28.543295757222868</v>
      </c>
      <c r="T23" s="24">
        <f t="shared" si="9"/>
        <v>59.260000000000005</v>
      </c>
      <c r="U23" s="26">
        <f t="shared" si="10"/>
        <v>59.260522000000002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4293000</v>
      </c>
      <c r="C28" s="39">
        <f t="shared" si="11"/>
        <v>0</v>
      </c>
      <c r="D28" s="39">
        <f t="shared" si="11"/>
        <v>0</v>
      </c>
      <c r="E28" s="39">
        <f t="shared" si="11"/>
        <v>4293000</v>
      </c>
      <c r="F28" s="40">
        <f t="shared" si="11"/>
        <v>4293000</v>
      </c>
      <c r="G28" s="41">
        <f t="shared" si="11"/>
        <v>4293000</v>
      </c>
      <c r="H28" s="40">
        <f t="shared" si="11"/>
        <v>872000</v>
      </c>
      <c r="I28" s="41">
        <f t="shared" si="11"/>
        <v>1744760</v>
      </c>
      <c r="J28" s="40">
        <f t="shared" si="11"/>
        <v>468000</v>
      </c>
      <c r="K28" s="41">
        <f t="shared" si="11"/>
        <v>891588</v>
      </c>
      <c r="L28" s="40">
        <f t="shared" si="11"/>
        <v>175000</v>
      </c>
      <c r="M28" s="41">
        <f t="shared" si="11"/>
        <v>1788246</v>
      </c>
      <c r="N28" s="40">
        <f t="shared" si="11"/>
        <v>0</v>
      </c>
      <c r="O28" s="41">
        <f t="shared" si="11"/>
        <v>0</v>
      </c>
      <c r="P28" s="40">
        <f t="shared" si="11"/>
        <v>1515000</v>
      </c>
      <c r="Q28" s="41">
        <f t="shared" si="11"/>
        <v>4424594</v>
      </c>
      <c r="R28" s="20">
        <f t="shared" si="7"/>
        <v>-62.606837606837608</v>
      </c>
      <c r="S28" s="21">
        <f t="shared" si="8"/>
        <v>100.56864829943875</v>
      </c>
      <c r="T28" s="20">
        <f t="shared" si="9"/>
        <v>35.290006988120197</v>
      </c>
      <c r="U28" s="22">
        <f t="shared" si="10"/>
        <v>103.06531563009551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1100000</v>
      </c>
      <c r="C31" s="42"/>
      <c r="D31" s="42"/>
      <c r="E31" s="42">
        <f t="shared" si="4"/>
        <v>1100000</v>
      </c>
      <c r="F31" s="43">
        <v>1100000</v>
      </c>
      <c r="G31" s="44">
        <v>1100000</v>
      </c>
      <c r="H31" s="43">
        <v>74000</v>
      </c>
      <c r="I31" s="44">
        <v>69229</v>
      </c>
      <c r="J31" s="43">
        <v>140000</v>
      </c>
      <c r="K31" s="44">
        <v>134837</v>
      </c>
      <c r="L31" s="43">
        <v>175000</v>
      </c>
      <c r="M31" s="44">
        <v>173099</v>
      </c>
      <c r="N31" s="43"/>
      <c r="O31" s="44"/>
      <c r="P31" s="43">
        <f t="shared" si="5"/>
        <v>389000</v>
      </c>
      <c r="Q31" s="44">
        <f t="shared" si="6"/>
        <v>377165</v>
      </c>
      <c r="R31" s="24">
        <f t="shared" si="7"/>
        <v>25</v>
      </c>
      <c r="S31" s="25">
        <f t="shared" si="8"/>
        <v>28.376484199440803</v>
      </c>
      <c r="T31" s="24">
        <f t="shared" si="9"/>
        <v>35.363636363636367</v>
      </c>
      <c r="U31" s="26">
        <f t="shared" si="10"/>
        <v>34.287727272727274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3193000</v>
      </c>
      <c r="C33" s="42"/>
      <c r="D33" s="42"/>
      <c r="E33" s="42">
        <f t="shared" si="4"/>
        <v>3193000</v>
      </c>
      <c r="F33" s="43">
        <v>3193000</v>
      </c>
      <c r="G33" s="44">
        <v>3193000</v>
      </c>
      <c r="H33" s="43">
        <v>798000</v>
      </c>
      <c r="I33" s="44">
        <v>1675531</v>
      </c>
      <c r="J33" s="43">
        <v>328000</v>
      </c>
      <c r="K33" s="44">
        <v>756751</v>
      </c>
      <c r="L33" s="43"/>
      <c r="M33" s="44">
        <v>1615147</v>
      </c>
      <c r="N33" s="43"/>
      <c r="O33" s="44"/>
      <c r="P33" s="43">
        <f t="shared" si="5"/>
        <v>1126000</v>
      </c>
      <c r="Q33" s="44">
        <f t="shared" si="6"/>
        <v>4047429</v>
      </c>
      <c r="R33" s="24">
        <f t="shared" si="7"/>
        <v>-100</v>
      </c>
      <c r="S33" s="25">
        <f t="shared" si="8"/>
        <v>113.43176289162484</v>
      </c>
      <c r="T33" s="24">
        <f t="shared" si="9"/>
        <v>35.264641403069213</v>
      </c>
      <c r="U33" s="26">
        <f t="shared" si="10"/>
        <v>126.75944253053555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336503000</v>
      </c>
      <c r="C61" s="39">
        <f t="shared" si="26"/>
        <v>0</v>
      </c>
      <c r="D61" s="39">
        <f t="shared" si="26"/>
        <v>0</v>
      </c>
      <c r="E61" s="39">
        <f t="shared" si="26"/>
        <v>336503000</v>
      </c>
      <c r="F61" s="40">
        <f t="shared" si="26"/>
        <v>336503000</v>
      </c>
      <c r="G61" s="41">
        <f t="shared" si="26"/>
        <v>336503000</v>
      </c>
      <c r="H61" s="40">
        <f t="shared" si="26"/>
        <v>62292000</v>
      </c>
      <c r="I61" s="41">
        <f t="shared" si="26"/>
        <v>64421641</v>
      </c>
      <c r="J61" s="40">
        <f t="shared" si="26"/>
        <v>88562000</v>
      </c>
      <c r="K61" s="41">
        <f t="shared" si="26"/>
        <v>120100570</v>
      </c>
      <c r="L61" s="40">
        <f t="shared" si="26"/>
        <v>97972000</v>
      </c>
      <c r="M61" s="41">
        <f t="shared" si="26"/>
        <v>66762360</v>
      </c>
      <c r="N61" s="40">
        <f t="shared" si="26"/>
        <v>0</v>
      </c>
      <c r="O61" s="41">
        <f t="shared" si="26"/>
        <v>0</v>
      </c>
      <c r="P61" s="40">
        <f t="shared" si="26"/>
        <v>248826000</v>
      </c>
      <c r="Q61" s="41">
        <f t="shared" si="26"/>
        <v>251284571</v>
      </c>
      <c r="R61" s="20">
        <f t="shared" si="16"/>
        <v>10.625324631331722</v>
      </c>
      <c r="S61" s="21">
        <f t="shared" si="17"/>
        <v>-44.411287973071232</v>
      </c>
      <c r="T61" s="20">
        <f t="shared" si="18"/>
        <v>73.944660225911804</v>
      </c>
      <c r="U61" s="22">
        <f t="shared" si="19"/>
        <v>74.675284024213752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336503000</v>
      </c>
      <c r="C65" s="48">
        <f t="shared" si="30"/>
        <v>0</v>
      </c>
      <c r="D65" s="48">
        <f t="shared" si="30"/>
        <v>0</v>
      </c>
      <c r="E65" s="48">
        <f t="shared" si="30"/>
        <v>336503000</v>
      </c>
      <c r="F65" s="49">
        <f t="shared" si="30"/>
        <v>336503000</v>
      </c>
      <c r="G65" s="50">
        <f t="shared" si="30"/>
        <v>336503000</v>
      </c>
      <c r="H65" s="49">
        <f t="shared" si="30"/>
        <v>62292000</v>
      </c>
      <c r="I65" s="50">
        <f t="shared" si="30"/>
        <v>64421641</v>
      </c>
      <c r="J65" s="49">
        <f t="shared" si="30"/>
        <v>88562000</v>
      </c>
      <c r="K65" s="50">
        <f t="shared" si="30"/>
        <v>120100570</v>
      </c>
      <c r="L65" s="49">
        <f t="shared" si="30"/>
        <v>97972000</v>
      </c>
      <c r="M65" s="51">
        <f t="shared" si="30"/>
        <v>66762360</v>
      </c>
      <c r="N65" s="49">
        <f t="shared" si="30"/>
        <v>0</v>
      </c>
      <c r="O65" s="50">
        <f t="shared" si="30"/>
        <v>0</v>
      </c>
      <c r="P65" s="49">
        <f t="shared" si="30"/>
        <v>248826000</v>
      </c>
      <c r="Q65" s="50">
        <f t="shared" si="30"/>
        <v>251284571</v>
      </c>
      <c r="R65" s="34">
        <f t="shared" si="16"/>
        <v>10.625324631331722</v>
      </c>
      <c r="S65" s="35">
        <f t="shared" si="17"/>
        <v>-44.411287973071232</v>
      </c>
      <c r="T65" s="34">
        <f t="shared" si="18"/>
        <v>73.944660225911804</v>
      </c>
      <c r="U65" s="35">
        <f t="shared" si="19"/>
        <v>74.675284024213752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143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144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145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146</v>
      </c>
    </row>
    <row r="74" spans="1:23" x14ac:dyDescent="0.25">
      <c r="A74" t="s">
        <v>147</v>
      </c>
    </row>
    <row r="75" spans="1:23" x14ac:dyDescent="0.25">
      <c r="A75" t="s">
        <v>148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149</v>
      </c>
      <c r="G78" s="5" t="s">
        <v>150</v>
      </c>
      <c r="W78" s="5"/>
    </row>
    <row r="80" spans="1:23" x14ac:dyDescent="0.25">
      <c r="A80" t="s">
        <v>151</v>
      </c>
      <c r="G80" t="s">
        <v>151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CFA0BF-875D-4E54-BF3E-F88AE9290430}"/>
</file>

<file path=customXml/itemProps2.xml><?xml version="1.0" encoding="utf-8"?>
<ds:datastoreItem xmlns:ds="http://schemas.openxmlformats.org/officeDocument/2006/customXml" ds:itemID="{47CA8DA8-FF11-4E7A-814A-AC1F04F8B155}"/>
</file>

<file path=customXml/itemProps3.xml><?xml version="1.0" encoding="utf-8"?>
<ds:datastoreItem xmlns:ds="http://schemas.openxmlformats.org/officeDocument/2006/customXml" ds:itemID="{3A6347CC-039F-49E8-BCA4-9C48C643ED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54</vt:i4>
      </vt:variant>
      <vt:variant>
        <vt:lpstr>Named Ranges</vt:lpstr>
      </vt:variant>
      <vt:variant>
        <vt:i4>54</vt:i4>
      </vt:variant>
    </vt:vector>
  </HeadingPairs>
  <TitlesOfParts>
    <vt:vector size="108" baseType="lpstr">
      <vt:lpstr>DC21</vt:lpstr>
      <vt:lpstr>DC22</vt:lpstr>
      <vt:lpstr>DC23</vt:lpstr>
      <vt:lpstr>DC24</vt:lpstr>
      <vt:lpstr>DC25</vt:lpstr>
      <vt:lpstr>DC26</vt:lpstr>
      <vt:lpstr>DC27</vt:lpstr>
      <vt:lpstr>DC28</vt:lpstr>
      <vt:lpstr>DC29</vt:lpstr>
      <vt:lpstr>DC43</vt:lpstr>
      <vt:lpstr>ETH</vt:lpstr>
      <vt:lpstr>KZN212</vt:lpstr>
      <vt:lpstr>KZN213</vt:lpstr>
      <vt:lpstr>KZN214</vt:lpstr>
      <vt:lpstr>KZN216</vt:lpstr>
      <vt:lpstr>KZN221</vt:lpstr>
      <vt:lpstr>KZN222</vt:lpstr>
      <vt:lpstr>KZN223</vt:lpstr>
      <vt:lpstr>KZN224</vt:lpstr>
      <vt:lpstr>KZN225</vt:lpstr>
      <vt:lpstr>KZN226</vt:lpstr>
      <vt:lpstr>KZN227</vt:lpstr>
      <vt:lpstr>KZN235</vt:lpstr>
      <vt:lpstr>KZN237</vt:lpstr>
      <vt:lpstr>KZN238</vt:lpstr>
      <vt:lpstr>KZN241</vt:lpstr>
      <vt:lpstr>KZN242</vt:lpstr>
      <vt:lpstr>KZN244</vt:lpstr>
      <vt:lpstr>KZN245</vt:lpstr>
      <vt:lpstr>KZN252</vt:lpstr>
      <vt:lpstr>KZN253</vt:lpstr>
      <vt:lpstr>KZN254</vt:lpstr>
      <vt:lpstr>KZN261</vt:lpstr>
      <vt:lpstr>KZN262</vt:lpstr>
      <vt:lpstr>KZN263</vt:lpstr>
      <vt:lpstr>KZN265</vt:lpstr>
      <vt:lpstr>KZN266</vt:lpstr>
      <vt:lpstr>KZN271</vt:lpstr>
      <vt:lpstr>KZN272</vt:lpstr>
      <vt:lpstr>KZN275</vt:lpstr>
      <vt:lpstr>KZN276</vt:lpstr>
      <vt:lpstr>KZN281</vt:lpstr>
      <vt:lpstr>KZN282</vt:lpstr>
      <vt:lpstr>KZN284</vt:lpstr>
      <vt:lpstr>KZN285</vt:lpstr>
      <vt:lpstr>KZN286</vt:lpstr>
      <vt:lpstr>KZN291</vt:lpstr>
      <vt:lpstr>KZN292</vt:lpstr>
      <vt:lpstr>KZN293</vt:lpstr>
      <vt:lpstr>KZN294</vt:lpstr>
      <vt:lpstr>KZN433</vt:lpstr>
      <vt:lpstr>KZN434</vt:lpstr>
      <vt:lpstr>KZN435</vt:lpstr>
      <vt:lpstr>KZN436</vt:lpstr>
      <vt:lpstr>'DC21'!Print_Area</vt:lpstr>
      <vt:lpstr>'DC22'!Print_Area</vt:lpstr>
      <vt:lpstr>'DC23'!Print_Area</vt:lpstr>
      <vt:lpstr>'DC24'!Print_Area</vt:lpstr>
      <vt:lpstr>'DC25'!Print_Area</vt:lpstr>
      <vt:lpstr>'DC26'!Print_Area</vt:lpstr>
      <vt:lpstr>'DC27'!Print_Area</vt:lpstr>
      <vt:lpstr>'DC28'!Print_Area</vt:lpstr>
      <vt:lpstr>'DC29'!Print_Area</vt:lpstr>
      <vt:lpstr>'DC43'!Print_Area</vt:lpstr>
      <vt:lpstr>ETH!Print_Area</vt:lpstr>
      <vt:lpstr>'KZN212'!Print_Area</vt:lpstr>
      <vt:lpstr>'KZN213'!Print_Area</vt:lpstr>
      <vt:lpstr>'KZN214'!Print_Area</vt:lpstr>
      <vt:lpstr>'KZN216'!Print_Area</vt:lpstr>
      <vt:lpstr>'KZN221'!Print_Area</vt:lpstr>
      <vt:lpstr>'KZN222'!Print_Area</vt:lpstr>
      <vt:lpstr>'KZN223'!Print_Area</vt:lpstr>
      <vt:lpstr>'KZN224'!Print_Area</vt:lpstr>
      <vt:lpstr>'KZN225'!Print_Area</vt:lpstr>
      <vt:lpstr>'KZN226'!Print_Area</vt:lpstr>
      <vt:lpstr>'KZN227'!Print_Area</vt:lpstr>
      <vt:lpstr>'KZN235'!Print_Area</vt:lpstr>
      <vt:lpstr>'KZN237'!Print_Area</vt:lpstr>
      <vt:lpstr>'KZN238'!Print_Area</vt:lpstr>
      <vt:lpstr>'KZN241'!Print_Area</vt:lpstr>
      <vt:lpstr>'KZN242'!Print_Area</vt:lpstr>
      <vt:lpstr>'KZN244'!Print_Area</vt:lpstr>
      <vt:lpstr>'KZN245'!Print_Area</vt:lpstr>
      <vt:lpstr>'KZN252'!Print_Area</vt:lpstr>
      <vt:lpstr>'KZN253'!Print_Area</vt:lpstr>
      <vt:lpstr>'KZN254'!Print_Area</vt:lpstr>
      <vt:lpstr>'KZN261'!Print_Area</vt:lpstr>
      <vt:lpstr>'KZN262'!Print_Area</vt:lpstr>
      <vt:lpstr>'KZN263'!Print_Area</vt:lpstr>
      <vt:lpstr>'KZN265'!Print_Area</vt:lpstr>
      <vt:lpstr>'KZN266'!Print_Area</vt:lpstr>
      <vt:lpstr>'KZN271'!Print_Area</vt:lpstr>
      <vt:lpstr>'KZN272'!Print_Area</vt:lpstr>
      <vt:lpstr>'KZN275'!Print_Area</vt:lpstr>
      <vt:lpstr>'KZN276'!Print_Area</vt:lpstr>
      <vt:lpstr>'KZN281'!Print_Area</vt:lpstr>
      <vt:lpstr>'KZN282'!Print_Area</vt:lpstr>
      <vt:lpstr>'KZN284'!Print_Area</vt:lpstr>
      <vt:lpstr>'KZN285'!Print_Area</vt:lpstr>
      <vt:lpstr>'KZN286'!Print_Area</vt:lpstr>
      <vt:lpstr>'KZN291'!Print_Area</vt:lpstr>
      <vt:lpstr>'KZN292'!Print_Area</vt:lpstr>
      <vt:lpstr>'KZN293'!Print_Area</vt:lpstr>
      <vt:lpstr>'KZN294'!Print_Area</vt:lpstr>
      <vt:lpstr>'KZN433'!Print_Area</vt:lpstr>
      <vt:lpstr>'KZN434'!Print_Area</vt:lpstr>
      <vt:lpstr>'KZN435'!Print_Area</vt:lpstr>
      <vt:lpstr>'KZN436'!Print_Area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2026-05-07T11:31:18Z</dcterms:created>
  <dcterms:modified xsi:type="dcterms:W3CDTF">2026-05-07T11:41:39Z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